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Gerencia-Operaciones\Contrataciones\2026\010 Serv. Mtto Sistema Extincion\01 Proceso de Compra\"/>
    </mc:Choice>
  </mc:AlternateContent>
  <bookViews>
    <workbookView xWindow="0" yWindow="0" windowWidth="2175" windowHeight="0"/>
  </bookViews>
  <sheets>
    <sheet name="Ed. SCZ" sheetId="3" r:id="rId1"/>
    <sheet name="Est. ECV" sheetId="7" r:id="rId2"/>
    <sheet name="EMED YACUIBA" sheetId="8" r:id="rId3"/>
    <sheet name="Est. ECP" sheetId="9" r:id="rId4"/>
    <sheet name="EMED RIO GRANDE" sheetId="10" r:id="rId5"/>
    <sheet name="Insumos Correc." sheetId="11" r:id="rId6"/>
    <sheet name="TOTAL SERVICIO" sheetId="5" r:id="rId7"/>
  </sheets>
  <definedNames>
    <definedName name="_xlnm.Print_Area" localSheetId="0">'Ed. SCZ'!$A$1:$K$95</definedName>
    <definedName name="_xlnm.Print_Area" localSheetId="4">'EMED RIO GRANDE'!$A$1:$K$22</definedName>
    <definedName name="_xlnm.Print_Area" localSheetId="2">'EMED YACUIBA'!$A$1:$K$22</definedName>
    <definedName name="_xlnm.Print_Area" localSheetId="3">'Est. ECP'!$A$1:$K$88</definedName>
    <definedName name="_xlnm.Print_Area" localSheetId="1">'Est. ECV'!$A$1:$K$105</definedName>
    <definedName name="_xlnm.Print_Area" localSheetId="5">'Insumos Correc.'!$A$1:$L$58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11" l="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29" i="11"/>
  <c r="L13" i="11" l="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12" i="11"/>
  <c r="L53" i="11" l="1"/>
  <c r="L57" i="11" s="1"/>
  <c r="K17" i="10"/>
  <c r="K21" i="10" s="1"/>
  <c r="D11" i="5" s="1"/>
  <c r="K83" i="9"/>
  <c r="K65" i="9"/>
  <c r="K100" i="7"/>
  <c r="K70" i="7"/>
  <c r="K17" i="8"/>
  <c r="K21" i="8" s="1"/>
  <c r="D9" i="5" s="1"/>
  <c r="E9" i="5" s="1"/>
  <c r="K85" i="3"/>
  <c r="K73" i="3"/>
  <c r="K66" i="3"/>
  <c r="K104" i="7" l="1"/>
  <c r="D8" i="5" s="1"/>
  <c r="L61" i="11"/>
  <c r="L60" i="11"/>
  <c r="L62" i="11"/>
  <c r="L59" i="11"/>
  <c r="D12" i="5"/>
  <c r="E12" i="5" s="1"/>
  <c r="F12" i="5" s="1"/>
  <c r="F9" i="5"/>
  <c r="E11" i="5"/>
  <c r="F11" i="5" s="1"/>
  <c r="K89" i="3"/>
  <c r="D7" i="5" s="1"/>
  <c r="K87" i="9"/>
  <c r="D10" i="5" s="1"/>
  <c r="E10" i="5" l="1"/>
  <c r="F10" i="5" s="1"/>
  <c r="E7" i="5"/>
  <c r="F7" i="5" s="1"/>
  <c r="E8" i="5" l="1"/>
  <c r="F8" i="5" s="1"/>
  <c r="F13" i="5" s="1"/>
</calcChain>
</file>

<file path=xl/sharedStrings.xml><?xml version="1.0" encoding="utf-8"?>
<sst xmlns="http://schemas.openxmlformats.org/spreadsheetml/2006/main" count="1306" uniqueCount="375">
  <si>
    <t>CO2</t>
  </si>
  <si>
    <t>NOTA:</t>
  </si>
  <si>
    <t>HCFC</t>
  </si>
  <si>
    <t>2. Mantenimiento sistema fijo de extinción de CO2 (Panel de Control y/o Instrumentación)</t>
  </si>
  <si>
    <t>Item</t>
  </si>
  <si>
    <t>Mantenimiento sistema fijo de extinción de CO2 (Panel de Control y/o Instrumentación)</t>
  </si>
  <si>
    <t>Prueba Hidráulica Cilindro Nitrogeno 3-6 m3</t>
  </si>
  <si>
    <t xml:space="preserve">Empaquetaduras para Extintor  </t>
  </si>
  <si>
    <t>Manguera para Extintor de PQS</t>
  </si>
  <si>
    <t>Manguera para Extintor de CO2</t>
  </si>
  <si>
    <t>Boquilla para Extintor de CO2</t>
  </si>
  <si>
    <t xml:space="preserve">Válvula completa para Extintor de CO2 </t>
  </si>
  <si>
    <t xml:space="preserve">Oring para Extintores </t>
  </si>
  <si>
    <t>Prensado de Manguera y Reconstrucción de Pico de descarga</t>
  </si>
  <si>
    <t>Manguera de Presión que conecta el regulador de presión al botellón de N2 Extintores de 150 Lbs</t>
  </si>
  <si>
    <t>Regulador de Presión al Botellón de N2 Extintores</t>
  </si>
  <si>
    <t xml:space="preserve">Cinturon de sujección para manguera de CO2  </t>
  </si>
  <si>
    <t xml:space="preserve">Cinturon de sujección para manguera de PQS ABC </t>
  </si>
  <si>
    <t xml:space="preserve">Difusor p/Manguera Extintor de CO2 </t>
  </si>
  <si>
    <t>Mangueras p/extintor rodante.</t>
  </si>
  <si>
    <t>Manómetros</t>
  </si>
  <si>
    <t>Pasadores de seguridadad p/extintor ABC y CO2</t>
  </si>
  <si>
    <t>Pistón o Vástago de Válvula p/extintor de 2.5, 5, 10 y 20 Lbs ABC</t>
  </si>
  <si>
    <t xml:space="preserve">Válvula completa p/extintor PQS ABC de 2.5, 5, 10 y 12 Kg </t>
  </si>
  <si>
    <t xml:space="preserve">Vástago p/extintor PQS ABC de 2.5, 5, 10 y 12 Kg </t>
  </si>
  <si>
    <t>ÍTEM</t>
  </si>
  <si>
    <t>DESCRIPCIÓN</t>
  </si>
  <si>
    <t>1 Kg</t>
  </si>
  <si>
    <t>5 kg</t>
  </si>
  <si>
    <t>2 Kg</t>
  </si>
  <si>
    <t>5 Kg</t>
  </si>
  <si>
    <t>10 Lb</t>
  </si>
  <si>
    <t>20 Lb</t>
  </si>
  <si>
    <t>15 Lb</t>
  </si>
  <si>
    <t>125 Lb</t>
  </si>
  <si>
    <t>Dioxido Carbono kg</t>
  </si>
  <si>
    <t>2,5 lb</t>
  </si>
  <si>
    <t>4,75 lb</t>
  </si>
  <si>
    <t>ABC</t>
  </si>
  <si>
    <t>FE-36</t>
  </si>
  <si>
    <t>10lt</t>
  </si>
  <si>
    <t>6 Kg</t>
  </si>
  <si>
    <t>28 Lb</t>
  </si>
  <si>
    <t>28,5 Lb</t>
  </si>
  <si>
    <t>4 Kg</t>
  </si>
  <si>
    <t xml:space="preserve">Pintura Anticorrosiva y roja a Extintor </t>
  </si>
  <si>
    <t>125 lb</t>
  </si>
  <si>
    <t>28 lb</t>
  </si>
  <si>
    <t>Recarga de cartucho gas carbónico (BALIN 5-10-15-20-28- 28,5- 28,95 Lbs)</t>
  </si>
  <si>
    <t>Recarga Cilindro de Nitrógeno para Extintor de 125 Lbs</t>
  </si>
  <si>
    <t>Manguera de Alta Presión que conecta el Extintor al Regulador de Presión para presión para Extintor de 125 Lbs</t>
  </si>
  <si>
    <t>Polvo Quimico seco ansul foray ABC Kg</t>
  </si>
  <si>
    <t>PLANILLA DE COTIZACIÓN</t>
  </si>
  <si>
    <t>EDIFICIO SANTA CRUZ</t>
  </si>
  <si>
    <t>TOTAL EDIFICIO SCZ</t>
  </si>
  <si>
    <t>4. Monto Total del Servicio para Edificio Santa Cruz</t>
  </si>
  <si>
    <t>Mantenimiento Sistema de Extinción Edificio SCZ</t>
  </si>
  <si>
    <t>Codigo/ Serie</t>
  </si>
  <si>
    <t>Capacidad</t>
  </si>
  <si>
    <t>Sitio</t>
  </si>
  <si>
    <t>Ultima PH Realizada</t>
  </si>
  <si>
    <t xml:space="preserve">Proxima PH </t>
  </si>
  <si>
    <t>Fecha Mtto</t>
  </si>
  <si>
    <t>Fecha Prox.Mtto</t>
  </si>
  <si>
    <t>TCA-1</t>
  </si>
  <si>
    <t>75 Lb</t>
  </si>
  <si>
    <t>TCA-2</t>
  </si>
  <si>
    <t>100 Lb</t>
  </si>
  <si>
    <t>TCA-3</t>
  </si>
  <si>
    <t>TCA-4</t>
  </si>
  <si>
    <t>TCB-1</t>
  </si>
  <si>
    <t>TCB-2</t>
  </si>
  <si>
    <t>TCB-3</t>
  </si>
  <si>
    <t>TCB-4</t>
  </si>
  <si>
    <t>TCC-1</t>
  </si>
  <si>
    <t>TCC-2</t>
  </si>
  <si>
    <t>TCC-3</t>
  </si>
  <si>
    <t>TCC-4</t>
  </si>
  <si>
    <t>TCD-1</t>
  </si>
  <si>
    <t>TCD-2</t>
  </si>
  <si>
    <t>TCD-3</t>
  </si>
  <si>
    <t>TCD-4</t>
  </si>
  <si>
    <t>TCE-1</t>
  </si>
  <si>
    <t>TCE-2</t>
  </si>
  <si>
    <t>TCE-3</t>
  </si>
  <si>
    <t>TCE-4</t>
  </si>
  <si>
    <t>ECV</t>
  </si>
  <si>
    <t>Cuadro # 3</t>
  </si>
  <si>
    <t xml:space="preserve">TOTAL Inspección Botellones CO2  (Cuadro # 3) </t>
  </si>
  <si>
    <t xml:space="preserve">Precio Mtto (BOB) </t>
  </si>
  <si>
    <t xml:space="preserve">2. Inspección y Mantenimiento de Botellones CO2 </t>
  </si>
  <si>
    <t>45 Kg</t>
  </si>
  <si>
    <t>SCZ</t>
  </si>
  <si>
    <t xml:space="preserve">3. Inspección y Mantenimiento de Botellones CO2 </t>
  </si>
  <si>
    <t>OF 18</t>
  </si>
  <si>
    <t>4,75 Lb</t>
  </si>
  <si>
    <t>OF 90</t>
  </si>
  <si>
    <t>OF 36</t>
  </si>
  <si>
    <t>OF 75</t>
  </si>
  <si>
    <t>9.5 Lb</t>
  </si>
  <si>
    <t>OF 35</t>
  </si>
  <si>
    <t>OF 81</t>
  </si>
  <si>
    <t>OF 82</t>
  </si>
  <si>
    <t>OF 65</t>
  </si>
  <si>
    <t>10 Kg</t>
  </si>
  <si>
    <t>OF 80</t>
  </si>
  <si>
    <t>OF 14</t>
  </si>
  <si>
    <t>OF 74</t>
  </si>
  <si>
    <t>OF 88</t>
  </si>
  <si>
    <t>2,5 Kg</t>
  </si>
  <si>
    <t>OF 76</t>
  </si>
  <si>
    <t>OF 15</t>
  </si>
  <si>
    <t>OF 77</t>
  </si>
  <si>
    <t>OF 78</t>
  </si>
  <si>
    <t>OF 79</t>
  </si>
  <si>
    <t>OF 72</t>
  </si>
  <si>
    <t>OF 70</t>
  </si>
  <si>
    <t>OF 85</t>
  </si>
  <si>
    <t>OF 86</t>
  </si>
  <si>
    <t>OF 87</t>
  </si>
  <si>
    <t>OF 73</t>
  </si>
  <si>
    <t>OF 71</t>
  </si>
  <si>
    <t>OF 83</t>
  </si>
  <si>
    <t>OF 84</t>
  </si>
  <si>
    <t>VE 06</t>
  </si>
  <si>
    <t>VE 09</t>
  </si>
  <si>
    <t>VE 07</t>
  </si>
  <si>
    <t>VE 10</t>
  </si>
  <si>
    <t>VE 03</t>
  </si>
  <si>
    <t>1 kg</t>
  </si>
  <si>
    <t>VE 15</t>
  </si>
  <si>
    <t>VE 16</t>
  </si>
  <si>
    <t>VE 17</t>
  </si>
  <si>
    <t>VE 18</t>
  </si>
  <si>
    <t>2,5 Lb</t>
  </si>
  <si>
    <t>VE 19</t>
  </si>
  <si>
    <t>VE 21</t>
  </si>
  <si>
    <t>VE 22</t>
  </si>
  <si>
    <t>VE 23</t>
  </si>
  <si>
    <t>VE 24</t>
  </si>
  <si>
    <t>3 Kg</t>
  </si>
  <si>
    <t>VE 26</t>
  </si>
  <si>
    <t>VE 29</t>
  </si>
  <si>
    <t>VE 30</t>
  </si>
  <si>
    <t>VE 32</t>
  </si>
  <si>
    <t>VE 33</t>
  </si>
  <si>
    <t>VE 34</t>
  </si>
  <si>
    <t>VE-35</t>
  </si>
  <si>
    <t>VE-36</t>
  </si>
  <si>
    <t>VE-37</t>
  </si>
  <si>
    <t>VE-38</t>
  </si>
  <si>
    <t>VE 12</t>
  </si>
  <si>
    <t>VE 05</t>
  </si>
  <si>
    <t>VE 39</t>
  </si>
  <si>
    <t>1. Mantenimiento Extintores Portátiles de oficina y Vehiculos</t>
  </si>
  <si>
    <t>Cuadro # 1</t>
  </si>
  <si>
    <t>TOTAL Mantenimiento Extintores Portátiles (Cuadro # 1)</t>
  </si>
  <si>
    <t>Cuadro # 2</t>
  </si>
  <si>
    <t>SFE 001</t>
  </si>
  <si>
    <t>6 Botellones</t>
  </si>
  <si>
    <t>Descripcion</t>
  </si>
  <si>
    <t>TOTAL Mantenimiento sistema fijo de extinción de CO2 (Cuadro # 2)</t>
  </si>
  <si>
    <t>Agente Extintor:</t>
  </si>
  <si>
    <t>Clase:</t>
  </si>
  <si>
    <t>BC</t>
  </si>
  <si>
    <t>CO3</t>
  </si>
  <si>
    <t>CO4</t>
  </si>
  <si>
    <t>CO5</t>
  </si>
  <si>
    <t>CO6</t>
  </si>
  <si>
    <t>CO7</t>
  </si>
  <si>
    <t>Químico Seco</t>
  </si>
  <si>
    <t>PQS</t>
  </si>
  <si>
    <t>ESTACION DE COMPRESION VILLA MONTES (ECV)</t>
  </si>
  <si>
    <t>EV 04</t>
  </si>
  <si>
    <t>EV 01</t>
  </si>
  <si>
    <t>EV 03</t>
  </si>
  <si>
    <t>EV 09</t>
  </si>
  <si>
    <t>EV 05</t>
  </si>
  <si>
    <t>EV 22</t>
  </si>
  <si>
    <t>EV 29</t>
  </si>
  <si>
    <t>EV 20</t>
  </si>
  <si>
    <t>EV 39</t>
  </si>
  <si>
    <t>EV 31</t>
  </si>
  <si>
    <t>EV 32</t>
  </si>
  <si>
    <t>EV 43</t>
  </si>
  <si>
    <t>EV 06</t>
  </si>
  <si>
    <t>EV 07</t>
  </si>
  <si>
    <t>EV 08</t>
  </si>
  <si>
    <t>EV 27</t>
  </si>
  <si>
    <t>25 Lt</t>
  </si>
  <si>
    <t>ESPUMA AFFF</t>
  </si>
  <si>
    <t>AB</t>
  </si>
  <si>
    <t>EV 21</t>
  </si>
  <si>
    <t>EV 23</t>
  </si>
  <si>
    <t>EV 02</t>
  </si>
  <si>
    <t>EV 19</t>
  </si>
  <si>
    <t>EV 46</t>
  </si>
  <si>
    <t>EV 47</t>
  </si>
  <si>
    <t>EV 49</t>
  </si>
  <si>
    <t>EV 45</t>
  </si>
  <si>
    <t>EV 33</t>
  </si>
  <si>
    <t>EV 41</t>
  </si>
  <si>
    <t>10 Lt</t>
  </si>
  <si>
    <t>EV 16</t>
  </si>
  <si>
    <t>EV 15</t>
  </si>
  <si>
    <t>EV 14</t>
  </si>
  <si>
    <t>EV 13</t>
  </si>
  <si>
    <t>EV 44</t>
  </si>
  <si>
    <t>EV 12</t>
  </si>
  <si>
    <t>EV 34</t>
  </si>
  <si>
    <t>EV 28</t>
  </si>
  <si>
    <t>EV 51</t>
  </si>
  <si>
    <t>EV 52</t>
  </si>
  <si>
    <t>EV 50</t>
  </si>
  <si>
    <t>EV 10</t>
  </si>
  <si>
    <t>EV 11</t>
  </si>
  <si>
    <t>EV 38</t>
  </si>
  <si>
    <t>EV 37</t>
  </si>
  <si>
    <t>EV 36</t>
  </si>
  <si>
    <t>EV 35</t>
  </si>
  <si>
    <t>EV 48</t>
  </si>
  <si>
    <t>EV 30</t>
  </si>
  <si>
    <t>EV 26</t>
  </si>
  <si>
    <t>EV 17</t>
  </si>
  <si>
    <t>EV 18</t>
  </si>
  <si>
    <t>EV 40</t>
  </si>
  <si>
    <t>EV 24</t>
  </si>
  <si>
    <t>VE-20</t>
  </si>
  <si>
    <t>S/N</t>
  </si>
  <si>
    <t>VE 08</t>
  </si>
  <si>
    <t>VE 14</t>
  </si>
  <si>
    <t>VE 25</t>
  </si>
  <si>
    <t>SB-1</t>
  </si>
  <si>
    <t>SB-2</t>
  </si>
  <si>
    <t>SB-3</t>
  </si>
  <si>
    <t>SB-4</t>
  </si>
  <si>
    <t>ESTACION DE EMED YACUIBA</t>
  </si>
  <si>
    <t>TOTAL Mantenimiento Extintores Portátiles (Cuadro # 2)</t>
  </si>
  <si>
    <t>TOTAL ESTACION ECV</t>
  </si>
  <si>
    <t>TOTAL EMED YACUIBA</t>
  </si>
  <si>
    <t>EY-01</t>
  </si>
  <si>
    <t>EMED YCA</t>
  </si>
  <si>
    <t>EY-02</t>
  </si>
  <si>
    <t>EY-03</t>
  </si>
  <si>
    <t>20 LB</t>
  </si>
  <si>
    <t>EY-04</t>
  </si>
  <si>
    <t>TOTAL ESTACION ECP</t>
  </si>
  <si>
    <t>ESTACION DE COMPRESION PARAPETI (ECP)</t>
  </si>
  <si>
    <t>EP-01</t>
  </si>
  <si>
    <t>ECP</t>
  </si>
  <si>
    <t>EP-04</t>
  </si>
  <si>
    <t>EP-05</t>
  </si>
  <si>
    <t>EP-06</t>
  </si>
  <si>
    <t>EP-07</t>
  </si>
  <si>
    <t>EP-08</t>
  </si>
  <si>
    <t>EP-09</t>
  </si>
  <si>
    <t>EP-10</t>
  </si>
  <si>
    <t>EP-11</t>
  </si>
  <si>
    <t>EP-12</t>
  </si>
  <si>
    <t>EP-13</t>
  </si>
  <si>
    <t>EP-14</t>
  </si>
  <si>
    <t>EP-15</t>
  </si>
  <si>
    <t>EP-16</t>
  </si>
  <si>
    <t>EP-17</t>
  </si>
  <si>
    <t>EP-18</t>
  </si>
  <si>
    <t>EP-19</t>
  </si>
  <si>
    <t>EP-20</t>
  </si>
  <si>
    <t>EP-21</t>
  </si>
  <si>
    <t>EP-22</t>
  </si>
  <si>
    <t>EP-23</t>
  </si>
  <si>
    <t>EP-24</t>
  </si>
  <si>
    <t>EP-25</t>
  </si>
  <si>
    <t>EP-26</t>
  </si>
  <si>
    <t>EP-27</t>
  </si>
  <si>
    <t>EP-28</t>
  </si>
  <si>
    <t>EP-29</t>
  </si>
  <si>
    <t>EP-30</t>
  </si>
  <si>
    <t>EP-31</t>
  </si>
  <si>
    <t>EP-32</t>
  </si>
  <si>
    <t>EP-33</t>
  </si>
  <si>
    <t>EP-34</t>
  </si>
  <si>
    <t>EP-35</t>
  </si>
  <si>
    <t>E-01</t>
  </si>
  <si>
    <t>E-02</t>
  </si>
  <si>
    <t>E-03</t>
  </si>
  <si>
    <t>E-04</t>
  </si>
  <si>
    <t>E-05</t>
  </si>
  <si>
    <t>E-06</t>
  </si>
  <si>
    <t>E-07</t>
  </si>
  <si>
    <t>E-08</t>
  </si>
  <si>
    <t>E-10</t>
  </si>
  <si>
    <t>E-11</t>
  </si>
  <si>
    <t>E-12</t>
  </si>
  <si>
    <t>E-13</t>
  </si>
  <si>
    <t>E-14</t>
  </si>
  <si>
    <t>E-15</t>
  </si>
  <si>
    <t>E-16</t>
  </si>
  <si>
    <t>E-17</t>
  </si>
  <si>
    <t>E-18</t>
  </si>
  <si>
    <t>VE 27</t>
  </si>
  <si>
    <t>VE 31</t>
  </si>
  <si>
    <t>ESTACION DE EMED RIO GRANDE</t>
  </si>
  <si>
    <t>TOTAL EMED RIO GRANDE</t>
  </si>
  <si>
    <t>EGR-01</t>
  </si>
  <si>
    <t>EMED RGD</t>
  </si>
  <si>
    <t>EGR-02</t>
  </si>
  <si>
    <t>EGR-03</t>
  </si>
  <si>
    <t>EGR-04</t>
  </si>
  <si>
    <t>12 Kg</t>
  </si>
  <si>
    <t>REPUESTOS E INSUMOS PARA
 LOS MANTENIMIENTO CORRECTIVOS</t>
  </si>
  <si>
    <t>1. Repuestos e Insumos para los Mantenimiento Correctivos</t>
  </si>
  <si>
    <t>2. Monto Total del Servicio para EMED RIO GRANDE</t>
  </si>
  <si>
    <t>3. Monto Total del Servicio para Estacion ECP</t>
  </si>
  <si>
    <t>2. Monto Total del Servicio para EMED YACUIBA</t>
  </si>
  <si>
    <t>3. Monto Total del Servicio para Estacion ECV</t>
  </si>
  <si>
    <t>2. Monto Total del Servicio para INSUMOS Y REPUESTOS</t>
  </si>
  <si>
    <t>(BALIN 5-10-15-20-28- 28,5- 28,95 Lbs)</t>
  </si>
  <si>
    <t>125 Lbs</t>
  </si>
  <si>
    <t>n/a</t>
  </si>
  <si>
    <t>150 Lbs</t>
  </si>
  <si>
    <t>2.5, 5, 10 y 20 Lbs ABC</t>
  </si>
  <si>
    <t xml:space="preserve"> 2.5, 5, 10 y 12 Kg </t>
  </si>
  <si>
    <t>Pintura Anticorrosiva y roja a Extintor de 1 a 10 Kg</t>
  </si>
  <si>
    <t>Pintura Anticorrosiva y roja a Extintor de 2,5 a 20 Lbs</t>
  </si>
  <si>
    <t>Pintura Anticorrosiva y roja a Extintor de 28 a 28,95 Lbs</t>
  </si>
  <si>
    <t>Pintura Anticorrosiva y roja a Extintor 10 s 25 Litros</t>
  </si>
  <si>
    <t>Tamaño o Caracteristica</t>
  </si>
  <si>
    <t xml:space="preserve">Cantidad a Cotizar </t>
  </si>
  <si>
    <t xml:space="preserve">Precio Unitario (BOB) </t>
  </si>
  <si>
    <t>GESTION 2026</t>
  </si>
  <si>
    <t>GESTION 2027</t>
  </si>
  <si>
    <t xml:space="preserve">Mantenimiento Sistema de Extinción ECV </t>
  </si>
  <si>
    <t xml:space="preserve">Mantenimiento Sistema de Extinción ECP </t>
  </si>
  <si>
    <t>Repuestos e Insumos para Mantenimiento Correctivo</t>
  </si>
  <si>
    <t>Mantenimiento Sistema de Extinción EMED YCA</t>
  </si>
  <si>
    <t>Mantenimiento Sistema de Extinción EMED RGD</t>
  </si>
  <si>
    <t xml:space="preserve">Sub Total  (BOB) </t>
  </si>
  <si>
    <t xml:space="preserve">
</t>
  </si>
  <si>
    <t>TOTAL DEL SERVICIO EXTINCION FIJO CO2 Y EXTINTORES PORTATILES</t>
  </si>
  <si>
    <r>
      <t xml:space="preserve">Nota # 1:
</t>
    </r>
    <r>
      <rPr>
        <sz val="10"/>
        <color theme="1"/>
        <rFont val="Arial"/>
        <family val="2"/>
      </rPr>
      <t>Esta pestaña se calcula de manera automatica</t>
    </r>
  </si>
  <si>
    <t>SUB TOTAL (BOB)</t>
  </si>
  <si>
    <t>TOTAL (BOB)</t>
  </si>
  <si>
    <t>* Todos los precios deben estar en Bolivianos (BOB)
* Usar las celdas pintadas en color amarillo
* Incluir en su cotización todos los accesorios, herramientas requeridos durante la etapa de mantenimiento y esto durante el tiempo de servicio.</t>
  </si>
  <si>
    <t xml:space="preserve">Precio Mtto Preventivo (BOB) </t>
  </si>
  <si>
    <t>1 Kg - 10 KG</t>
  </si>
  <si>
    <t>1-3-6 m3</t>
  </si>
  <si>
    <t>Manguera de Presión que conecta el botellón de N2 al  extintor rodante</t>
  </si>
  <si>
    <t>Espuma AFFF 3%.</t>
  </si>
  <si>
    <t>10 a 25 Litros.</t>
  </si>
  <si>
    <t>Tubo sifon para extintores de PQS</t>
  </si>
  <si>
    <t>1 a 12 Kg.</t>
  </si>
  <si>
    <t xml:space="preserve">Tubo sifon para extintores de Espuma </t>
  </si>
  <si>
    <t>1 a 25 lts.</t>
  </si>
  <si>
    <t>Boquilla de descarga P/EXTINTOR PORTATIL de PQS.</t>
  </si>
  <si>
    <t>1-3 Kg.</t>
  </si>
  <si>
    <t>Soporte de Pared P/EXTINTORES</t>
  </si>
  <si>
    <t>4 a 12 Kg.</t>
  </si>
  <si>
    <t>Vastago para extintores de CO2.</t>
  </si>
  <si>
    <t>2 A 6 Kg</t>
  </si>
  <si>
    <t>Asiento de valvula A P/EXTINTOR de CO2.</t>
  </si>
  <si>
    <t>4-6 Kg.</t>
  </si>
  <si>
    <t xml:space="preserve">Viñeteado de extintores </t>
  </si>
  <si>
    <t>1 a 70 Kg.</t>
  </si>
  <si>
    <t>Reparacion de Valvula de botellones de CO2.</t>
  </si>
  <si>
    <t>75 a 100 Lbs.</t>
  </si>
  <si>
    <t>Manometro de botellon de N2</t>
  </si>
  <si>
    <t>1 a 3 m3</t>
  </si>
  <si>
    <t>* Todos los precios deben estar en Bolivianos (BOB)
* Usar las celdas pintadas en color amarillo
* Incluir en su cotización todos los accesorios, herramientas requeridos durante la etapa de mantenimiento y esto durante el tiempo de servicio.
* Se esta tomando el 50% del Total para este servicio, con la experiencia del anterior contrato</t>
  </si>
  <si>
    <t>TOTAL  (50% del Total)</t>
  </si>
  <si>
    <t>TOTAL COTIZACIÓN (Cuadro # 1)</t>
  </si>
  <si>
    <t>Repuestos e Insumos Mntto Correctivo Edif. SC</t>
  </si>
  <si>
    <t>Repuestos e Insumos Mntto Correctivo ECV</t>
  </si>
  <si>
    <t>Repuestos e Insumos Mntto Correctivo ECP</t>
  </si>
  <si>
    <t>Repuestos e Insumos Mntto Correctivo EMED YCB y RG</t>
  </si>
  <si>
    <t>* Todos los precios deben estar en Bolivianos (BOB)
* Usar las celdas pintadas en color amarillo
* Incluir en su cotización todos los accesorios requeridos durante la etapa de mantenimiento y esto durante el tiempo de servicio.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</si>
</sst>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name val="Arial"/>
      <family val="2"/>
    </font>
    <font>
      <b/>
      <u/>
      <sz val="10"/>
      <color theme="1"/>
      <name val="Arial"/>
      <family val="2"/>
    </font>
    <font>
      <b/>
      <i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theme="1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81">
    <xf numFmtId="0" fontId="0" fillId="0" borderId="0" xfId="0"/>
    <xf numFmtId="0" fontId="3" fillId="0" borderId="0" xfId="0" applyFont="1"/>
    <xf numFmtId="0" fontId="5" fillId="0" borderId="0" xfId="0" applyFont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center"/>
    </xf>
    <xf numFmtId="0" fontId="7" fillId="0" borderId="0" xfId="0" applyFont="1" applyFill="1"/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164" fontId="7" fillId="0" borderId="0" xfId="1" applyFont="1" applyFill="1" applyBorder="1" applyAlignment="1">
      <alignment horizontal="center" vertical="center"/>
    </xf>
    <xf numFmtId="0" fontId="10" fillId="0" borderId="0" xfId="0" applyFont="1" applyFill="1"/>
    <xf numFmtId="164" fontId="5" fillId="0" borderId="1" xfId="1" applyFont="1" applyFill="1" applyBorder="1" applyAlignment="1">
      <alignment horizontal="center" vertical="center"/>
    </xf>
    <xf numFmtId="164" fontId="5" fillId="0" borderId="12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4" fontId="12" fillId="0" borderId="16" xfId="1" applyFont="1" applyFill="1" applyBorder="1" applyAlignment="1">
      <alignment horizontal="center" vertical="center"/>
    </xf>
    <xf numFmtId="164" fontId="12" fillId="0" borderId="1" xfId="1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64" fontId="7" fillId="4" borderId="11" xfId="1" applyFont="1" applyFill="1" applyBorder="1"/>
    <xf numFmtId="164" fontId="7" fillId="5" borderId="11" xfId="1" applyFont="1" applyFill="1" applyBorder="1"/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/>
    </xf>
    <xf numFmtId="165" fontId="0" fillId="2" borderId="0" xfId="0" applyNumberFormat="1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/>
    </xf>
    <xf numFmtId="1" fontId="0" fillId="2" borderId="22" xfId="0" applyNumberFormat="1" applyFont="1" applyFill="1" applyBorder="1" applyAlignment="1">
      <alignment horizontal="center" vertical="center"/>
    </xf>
    <xf numFmtId="165" fontId="0" fillId="2" borderId="22" xfId="0" applyNumberFormat="1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4" fontId="0" fillId="2" borderId="22" xfId="0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164" fontId="4" fillId="4" borderId="11" xfId="1" applyFont="1" applyFill="1" applyBorder="1"/>
    <xf numFmtId="164" fontId="4" fillId="4" borderId="11" xfId="1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164" fontId="12" fillId="0" borderId="12" xfId="1" applyFont="1" applyFill="1" applyBorder="1" applyAlignment="1">
      <alignment horizontal="center" vertical="center"/>
    </xf>
    <xf numFmtId="0" fontId="15" fillId="7" borderId="22" xfId="0" applyFont="1" applyFill="1" applyBorder="1" applyAlignment="1">
      <alignment vertical="center"/>
    </xf>
    <xf numFmtId="0" fontId="15" fillId="7" borderId="18" xfId="0" applyFont="1" applyFill="1" applyBorder="1" applyAlignment="1">
      <alignment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justify" vertical="top"/>
    </xf>
    <xf numFmtId="0" fontId="15" fillId="7" borderId="22" xfId="0" applyFont="1" applyFill="1" applyBorder="1"/>
    <xf numFmtId="0" fontId="15" fillId="7" borderId="22" xfId="0" applyFont="1" applyFill="1" applyBorder="1" applyAlignment="1">
      <alignment horizontal="center"/>
    </xf>
    <xf numFmtId="0" fontId="15" fillId="7" borderId="18" xfId="0" applyFont="1" applyFill="1" applyBorder="1"/>
    <xf numFmtId="0" fontId="15" fillId="7" borderId="18" xfId="0" applyFont="1" applyFill="1" applyBorder="1" applyAlignment="1">
      <alignment horizontal="center"/>
    </xf>
    <xf numFmtId="0" fontId="15" fillId="7" borderId="17" xfId="0" applyFont="1" applyFill="1" applyBorder="1"/>
    <xf numFmtId="0" fontId="15" fillId="7" borderId="33" xfId="0" applyFont="1" applyFill="1" applyBorder="1" applyAlignment="1">
      <alignment vertical="center"/>
    </xf>
    <xf numFmtId="0" fontId="9" fillId="6" borderId="13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justify" vertical="top"/>
    </xf>
    <xf numFmtId="0" fontId="14" fillId="6" borderId="2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2" borderId="7" xfId="0" applyFont="1" applyFill="1" applyBorder="1" applyAlignment="1">
      <alignment horizontal="justify" vertical="top" wrapText="1"/>
    </xf>
    <xf numFmtId="0" fontId="5" fillId="2" borderId="8" xfId="0" applyFont="1" applyFill="1" applyBorder="1" applyAlignment="1">
      <alignment horizontal="justify" vertical="top" wrapText="1"/>
    </xf>
    <xf numFmtId="0" fontId="5" fillId="2" borderId="9" xfId="0" applyFont="1" applyFill="1" applyBorder="1" applyAlignment="1">
      <alignment horizontal="justify" vertical="top" wrapText="1"/>
    </xf>
    <xf numFmtId="0" fontId="5" fillId="2" borderId="10" xfId="0" applyFont="1" applyFill="1" applyBorder="1" applyAlignment="1">
      <alignment horizontal="justify" vertical="top" wrapText="1"/>
    </xf>
    <xf numFmtId="0" fontId="9" fillId="0" borderId="19" xfId="0" applyFont="1" applyFill="1" applyBorder="1" applyAlignment="1">
      <alignment horizontal="center"/>
    </xf>
    <xf numFmtId="0" fontId="14" fillId="6" borderId="0" xfId="0" applyFont="1" applyFill="1" applyAlignment="1">
      <alignment horizontal="left"/>
    </xf>
    <xf numFmtId="0" fontId="8" fillId="0" borderId="19" xfId="0" applyFont="1" applyFill="1" applyBorder="1" applyAlignment="1">
      <alignment horizontal="center" vertical="center"/>
    </xf>
    <xf numFmtId="0" fontId="14" fillId="6" borderId="24" xfId="0" applyFont="1" applyFill="1" applyBorder="1" applyAlignment="1">
      <alignment horizontal="left"/>
    </xf>
    <xf numFmtId="0" fontId="14" fillId="6" borderId="25" xfId="0" applyFont="1" applyFill="1" applyBorder="1" applyAlignment="1">
      <alignment horizontal="left"/>
    </xf>
    <xf numFmtId="0" fontId="14" fillId="6" borderId="26" xfId="0" applyFont="1" applyFill="1" applyBorder="1" applyAlignment="1">
      <alignment horizontal="left"/>
    </xf>
    <xf numFmtId="1" fontId="0" fillId="2" borderId="20" xfId="0" applyNumberFormat="1" applyFont="1" applyFill="1" applyBorder="1" applyAlignment="1">
      <alignment horizontal="justify" vertical="top"/>
    </xf>
    <xf numFmtId="1" fontId="0" fillId="2" borderId="23" xfId="0" applyNumberFormat="1" applyFont="1" applyFill="1" applyBorder="1" applyAlignment="1">
      <alignment horizontal="justify" vertical="top"/>
    </xf>
    <xf numFmtId="0" fontId="3" fillId="0" borderId="27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/>
    </xf>
    <xf numFmtId="0" fontId="15" fillId="7" borderId="2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right"/>
    </xf>
    <xf numFmtId="0" fontId="9" fillId="6" borderId="3" xfId="0" applyFont="1" applyFill="1" applyBorder="1" applyAlignment="1">
      <alignment horizontal="right"/>
    </xf>
    <xf numFmtId="0" fontId="9" fillId="6" borderId="4" xfId="0" applyFont="1" applyFill="1" applyBorder="1" applyAlignment="1">
      <alignment horizontal="right"/>
    </xf>
    <xf numFmtId="0" fontId="10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5" fillId="3" borderId="26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4" fillId="0" borderId="24" xfId="0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</xf>
    <xf numFmtId="0" fontId="4" fillId="0" borderId="26" xfId="0" applyFont="1" applyFill="1" applyBorder="1" applyAlignment="1" applyProtection="1">
      <alignment horizontal="center" vertical="center"/>
    </xf>
    <xf numFmtId="0" fontId="3" fillId="0" borderId="31" xfId="0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center"/>
    </xf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3" fillId="0" borderId="29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5" fillId="0" borderId="0" xfId="0" applyFont="1" applyFill="1" applyProtection="1"/>
    <xf numFmtId="0" fontId="6" fillId="0" borderId="0" xfId="0" applyFont="1" applyFill="1" applyBorder="1" applyAlignment="1" applyProtection="1">
      <alignment horizontal="center"/>
    </xf>
    <xf numFmtId="0" fontId="10" fillId="0" borderId="0" xfId="0" applyFont="1" applyFill="1" applyProtection="1"/>
    <xf numFmtId="0" fontId="6" fillId="0" borderId="0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left" vertical="top" wrapText="1"/>
    </xf>
    <xf numFmtId="0" fontId="5" fillId="2" borderId="6" xfId="0" applyFont="1" applyFill="1" applyBorder="1" applyAlignment="1" applyProtection="1">
      <alignment horizontal="left" vertical="top" wrapText="1"/>
    </xf>
    <xf numFmtId="0" fontId="5" fillId="2" borderId="7" xfId="0" applyFont="1" applyFill="1" applyBorder="1" applyAlignment="1" applyProtection="1">
      <alignment horizontal="left" vertical="top" wrapText="1"/>
    </xf>
    <xf numFmtId="0" fontId="5" fillId="2" borderId="8" xfId="0" applyFont="1" applyFill="1" applyBorder="1" applyAlignment="1" applyProtection="1">
      <alignment horizontal="left" vertical="top" wrapText="1"/>
    </xf>
    <xf numFmtId="0" fontId="5" fillId="2" borderId="9" xfId="0" applyFont="1" applyFill="1" applyBorder="1" applyAlignment="1" applyProtection="1">
      <alignment horizontal="left" vertical="top" wrapText="1"/>
    </xf>
    <xf numFmtId="0" fontId="5" fillId="2" borderId="10" xfId="0" applyFont="1" applyFill="1" applyBorder="1" applyAlignment="1" applyProtection="1">
      <alignment horizontal="left" vertical="top" wrapText="1"/>
    </xf>
    <xf numFmtId="0" fontId="14" fillId="6" borderId="24" xfId="0" applyFont="1" applyFill="1" applyBorder="1" applyAlignment="1" applyProtection="1">
      <alignment horizontal="left"/>
    </xf>
    <xf numFmtId="0" fontId="14" fillId="6" borderId="25" xfId="0" applyFont="1" applyFill="1" applyBorder="1" applyAlignment="1" applyProtection="1">
      <alignment horizontal="left"/>
    </xf>
    <xf numFmtId="0" fontId="14" fillId="6" borderId="26" xfId="0" applyFont="1" applyFill="1" applyBorder="1" applyAlignment="1" applyProtection="1">
      <alignment horizontal="left"/>
    </xf>
    <xf numFmtId="0" fontId="7" fillId="0" borderId="0" xfId="0" applyFont="1" applyFill="1" applyProtection="1"/>
    <xf numFmtId="0" fontId="9" fillId="0" borderId="19" xfId="0" applyFont="1" applyFill="1" applyBorder="1" applyAlignment="1" applyProtection="1">
      <alignment horizontal="center"/>
    </xf>
    <xf numFmtId="0" fontId="15" fillId="7" borderId="33" xfId="0" applyFont="1" applyFill="1" applyBorder="1" applyAlignment="1" applyProtection="1">
      <alignment horizontal="center"/>
    </xf>
    <xf numFmtId="0" fontId="15" fillId="7" borderId="20" xfId="0" applyFont="1" applyFill="1" applyBorder="1" applyAlignment="1" applyProtection="1">
      <alignment horizontal="center"/>
    </xf>
    <xf numFmtId="0" fontId="15" fillId="7" borderId="34" xfId="0" applyFont="1" applyFill="1" applyBorder="1" applyAlignment="1" applyProtection="1">
      <alignment horizontal="center"/>
    </xf>
    <xf numFmtId="0" fontId="15" fillId="7" borderId="21" xfId="0" applyFont="1" applyFill="1" applyBorder="1" applyAlignment="1" applyProtection="1">
      <alignment horizontal="center"/>
    </xf>
    <xf numFmtId="0" fontId="15" fillId="7" borderId="33" xfId="0" applyFont="1" applyFill="1" applyBorder="1" applyProtection="1"/>
    <xf numFmtId="0" fontId="15" fillId="7" borderId="18" xfId="0" applyFont="1" applyFill="1" applyBorder="1" applyAlignment="1" applyProtection="1">
      <alignment horizontal="center"/>
    </xf>
    <xf numFmtId="0" fontId="0" fillId="2" borderId="22" xfId="0" applyFont="1" applyFill="1" applyBorder="1" applyAlignment="1" applyProtection="1">
      <alignment horizontal="justify" vertical="top"/>
    </xf>
    <xf numFmtId="0" fontId="2" fillId="0" borderId="22" xfId="0" applyFont="1" applyBorder="1" applyAlignment="1" applyProtection="1">
      <alignment horizontal="justify" vertical="top" wrapText="1"/>
    </xf>
    <xf numFmtId="0" fontId="11" fillId="0" borderId="22" xfId="0" applyFont="1" applyBorder="1" applyAlignment="1" applyProtection="1">
      <alignment horizontal="justify" vertical="top"/>
    </xf>
    <xf numFmtId="2" fontId="0" fillId="2" borderId="22" xfId="0" applyNumberFormat="1" applyFill="1" applyBorder="1" applyAlignment="1" applyProtection="1">
      <alignment horizontal="center" vertical="center"/>
    </xf>
    <xf numFmtId="2" fontId="5" fillId="2" borderId="26" xfId="0" applyNumberFormat="1" applyFont="1" applyFill="1" applyBorder="1" applyAlignment="1" applyProtection="1">
      <alignment horizontal="center" vertical="top"/>
    </xf>
    <xf numFmtId="0" fontId="2" fillId="0" borderId="20" xfId="0" applyFont="1" applyBorder="1" applyAlignment="1" applyProtection="1">
      <alignment horizontal="left" vertical="top" wrapText="1"/>
    </xf>
    <xf numFmtId="0" fontId="2" fillId="0" borderId="34" xfId="0" applyFont="1" applyBorder="1" applyAlignment="1" applyProtection="1">
      <alignment horizontal="left" vertical="top" wrapText="1"/>
    </xf>
    <xf numFmtId="0" fontId="2" fillId="0" borderId="21" xfId="0" applyFont="1" applyBorder="1" applyAlignment="1" applyProtection="1">
      <alignment horizontal="left" vertical="top" wrapText="1"/>
    </xf>
    <xf numFmtId="0" fontId="11" fillId="0" borderId="20" xfId="0" applyFont="1" applyBorder="1" applyAlignment="1" applyProtection="1">
      <alignment horizontal="left" vertical="top"/>
    </xf>
    <xf numFmtId="0" fontId="11" fillId="0" borderId="21" xfId="0" applyFont="1" applyBorder="1" applyAlignment="1" applyProtection="1">
      <alignment horizontal="left" vertical="top"/>
    </xf>
    <xf numFmtId="0" fontId="2" fillId="0" borderId="24" xfId="0" applyFont="1" applyBorder="1" applyAlignment="1" applyProtection="1">
      <alignment horizontal="left" vertical="top" wrapText="1"/>
    </xf>
    <xf numFmtId="0" fontId="2" fillId="0" borderId="25" xfId="0" applyFont="1" applyBorder="1" applyAlignment="1" applyProtection="1">
      <alignment horizontal="left" vertical="top" wrapText="1"/>
    </xf>
    <xf numFmtId="0" fontId="2" fillId="0" borderId="26" xfId="0" applyFont="1" applyBorder="1" applyAlignment="1" applyProtection="1">
      <alignment horizontal="left" vertical="top" wrapText="1"/>
    </xf>
    <xf numFmtId="0" fontId="11" fillId="0" borderId="24" xfId="0" applyFont="1" applyBorder="1" applyAlignment="1" applyProtection="1">
      <alignment horizontal="left" vertical="top"/>
    </xf>
    <xf numFmtId="0" fontId="11" fillId="0" borderId="26" xfId="0" applyFont="1" applyBorder="1" applyAlignment="1" applyProtection="1">
      <alignment horizontal="left" vertical="top"/>
    </xf>
    <xf numFmtId="2" fontId="0" fillId="2" borderId="1" xfId="0" applyNumberFormat="1" applyFill="1" applyBorder="1" applyAlignment="1" applyProtection="1">
      <alignment horizontal="center" vertical="center"/>
    </xf>
    <xf numFmtId="0" fontId="0" fillId="2" borderId="9" xfId="0" applyFont="1" applyFill="1" applyBorder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/>
    </xf>
    <xf numFmtId="0" fontId="0" fillId="2" borderId="0" xfId="0" applyFont="1" applyFill="1" applyBorder="1" applyAlignment="1" applyProtection="1">
      <alignment horizontal="center" vertical="center"/>
    </xf>
    <xf numFmtId="165" fontId="0" fillId="2" borderId="0" xfId="0" applyNumberFormat="1" applyFont="1" applyFill="1" applyBorder="1" applyAlignment="1" applyProtection="1">
      <alignment horizontal="center" vertical="center"/>
    </xf>
    <xf numFmtId="0" fontId="14" fillId="6" borderId="2" xfId="0" applyFont="1" applyFill="1" applyBorder="1" applyAlignment="1" applyProtection="1">
      <alignment horizontal="center" vertical="center"/>
    </xf>
    <xf numFmtId="0" fontId="14" fillId="6" borderId="3" xfId="0" applyFont="1" applyFill="1" applyBorder="1" applyAlignment="1" applyProtection="1">
      <alignment horizontal="center" vertical="center"/>
    </xf>
    <xf numFmtId="0" fontId="14" fillId="6" borderId="4" xfId="0" applyFont="1" applyFill="1" applyBorder="1" applyAlignment="1" applyProtection="1">
      <alignment horizontal="center" vertical="center"/>
    </xf>
    <xf numFmtId="164" fontId="4" fillId="4" borderId="11" xfId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right" vertical="center"/>
    </xf>
    <xf numFmtId="164" fontId="7" fillId="0" borderId="0" xfId="1" applyFont="1" applyFill="1" applyBorder="1" applyAlignment="1" applyProtection="1">
      <alignment horizontal="center" vertical="center"/>
    </xf>
    <xf numFmtId="164" fontId="7" fillId="4" borderId="11" xfId="1" applyFont="1" applyFill="1" applyBorder="1" applyProtection="1"/>
    <xf numFmtId="0" fontId="8" fillId="0" borderId="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left" vertical="center"/>
    </xf>
    <xf numFmtId="164" fontId="5" fillId="0" borderId="1" xfId="1" applyFont="1" applyBorder="1" applyAlignment="1" applyProtection="1">
      <alignment horizontal="center" vertical="center"/>
    </xf>
    <xf numFmtId="0" fontId="3" fillId="0" borderId="0" xfId="0" applyFont="1" applyProtection="1"/>
    <xf numFmtId="0" fontId="8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164" fontId="5" fillId="0" borderId="0" xfId="1" applyFont="1" applyBorder="1" applyAlignment="1" applyProtection="1">
      <alignment horizontal="center" vertical="center"/>
    </xf>
    <xf numFmtId="0" fontId="10" fillId="0" borderId="0" xfId="0" applyFont="1" applyProtection="1"/>
    <xf numFmtId="0" fontId="5" fillId="0" borderId="0" xfId="0" applyFont="1" applyProtection="1"/>
    <xf numFmtId="0" fontId="5" fillId="0" borderId="0" xfId="0" applyFont="1" applyAlignment="1" applyProtection="1">
      <alignment vertical="center"/>
    </xf>
    <xf numFmtId="0" fontId="5" fillId="2" borderId="5" xfId="0" applyFont="1" applyFill="1" applyBorder="1" applyAlignment="1" applyProtection="1">
      <alignment horizontal="justify" vertical="top" wrapText="1"/>
    </xf>
    <xf numFmtId="0" fontId="5" fillId="2" borderId="6" xfId="0" applyFont="1" applyFill="1" applyBorder="1" applyAlignment="1" applyProtection="1">
      <alignment horizontal="justify" vertical="top" wrapText="1"/>
    </xf>
    <xf numFmtId="0" fontId="5" fillId="2" borderId="7" xfId="0" applyFont="1" applyFill="1" applyBorder="1" applyAlignment="1" applyProtection="1">
      <alignment horizontal="justify" vertical="top" wrapText="1"/>
    </xf>
    <xf numFmtId="0" fontId="5" fillId="2" borderId="8" xfId="0" applyFont="1" applyFill="1" applyBorder="1" applyAlignment="1" applyProtection="1">
      <alignment horizontal="justify" vertical="top" wrapText="1"/>
    </xf>
    <xf numFmtId="0" fontId="5" fillId="2" borderId="9" xfId="0" applyFont="1" applyFill="1" applyBorder="1" applyAlignment="1" applyProtection="1">
      <alignment horizontal="justify" vertical="top" wrapText="1"/>
    </xf>
    <xf numFmtId="0" fontId="5" fillId="2" borderId="10" xfId="0" applyFont="1" applyFill="1" applyBorder="1" applyAlignment="1" applyProtection="1">
      <alignment horizontal="justify" vertical="top" wrapText="1"/>
    </xf>
    <xf numFmtId="2" fontId="5" fillId="3" borderId="1" xfId="0" applyNumberFormat="1" applyFont="1" applyFill="1" applyBorder="1" applyAlignment="1" applyProtection="1">
      <alignment horizontal="center" vertical="center"/>
      <protection locked="0"/>
    </xf>
    <xf numFmtId="2" fontId="5" fillId="3" borderId="22" xfId="0" applyNumberFormat="1" applyFont="1" applyFill="1" applyBorder="1" applyAlignment="1" applyProtection="1">
      <alignment horizontal="center" vertical="center"/>
      <protection locked="0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91441</xdr:rowOff>
    </xdr:from>
    <xdr:to>
      <xdr:col>2</xdr:col>
      <xdr:colOff>562711</xdr:colOff>
      <xdr:row>2</xdr:row>
      <xdr:rowOff>99061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91441"/>
          <a:ext cx="1111351" cy="571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91441</xdr:rowOff>
    </xdr:from>
    <xdr:to>
      <xdr:col>2</xdr:col>
      <xdr:colOff>562711</xdr:colOff>
      <xdr:row>2</xdr:row>
      <xdr:rowOff>99061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91441"/>
          <a:ext cx="1111351" cy="571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91441</xdr:rowOff>
    </xdr:from>
    <xdr:to>
      <xdr:col>2</xdr:col>
      <xdr:colOff>562711</xdr:colOff>
      <xdr:row>2</xdr:row>
      <xdr:rowOff>99061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91441"/>
          <a:ext cx="1111351" cy="571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91441</xdr:rowOff>
    </xdr:from>
    <xdr:to>
      <xdr:col>2</xdr:col>
      <xdr:colOff>562711</xdr:colOff>
      <xdr:row>2</xdr:row>
      <xdr:rowOff>99061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91441"/>
          <a:ext cx="1111351" cy="571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91441</xdr:rowOff>
    </xdr:from>
    <xdr:to>
      <xdr:col>2</xdr:col>
      <xdr:colOff>562711</xdr:colOff>
      <xdr:row>2</xdr:row>
      <xdr:rowOff>99061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91441"/>
          <a:ext cx="1111351" cy="571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121920</xdr:colOff>
      <xdr:row>0</xdr:row>
      <xdr:rowOff>121921</xdr:rowOff>
    </xdr:from>
    <xdr:to>
      <xdr:col>2</xdr:col>
      <xdr:colOff>631291</xdr:colOff>
      <xdr:row>2</xdr:row>
      <xdr:rowOff>129541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" y="121921"/>
          <a:ext cx="1111351" cy="571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53341</xdr:colOff>
      <xdr:row>0</xdr:row>
      <xdr:rowOff>114300</xdr:rowOff>
    </xdr:from>
    <xdr:to>
      <xdr:col>1</xdr:col>
      <xdr:colOff>1371601</xdr:colOff>
      <xdr:row>2</xdr:row>
      <xdr:rowOff>343279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1" y="114300"/>
          <a:ext cx="1318260" cy="594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95"/>
  <sheetViews>
    <sheetView tabSelected="1" zoomScaleNormal="100" zoomScaleSheetLayoutView="100" workbookViewId="0">
      <selection activeCell="J18" sqref="J18"/>
    </sheetView>
  </sheetViews>
  <sheetFormatPr baseColWidth="10" defaultColWidth="11.42578125" defaultRowHeight="14.25" x14ac:dyDescent="0.2"/>
  <cols>
    <col min="1" max="1" width="1.7109375" style="3" customWidth="1"/>
    <col min="2" max="2" width="14.140625" style="3" customWidth="1"/>
    <col min="3" max="3" width="11.42578125" style="3" customWidth="1"/>
    <col min="4" max="4" width="15.140625" style="3" customWidth="1"/>
    <col min="5" max="5" width="16.140625" style="3" customWidth="1"/>
    <col min="6" max="6" width="11.42578125" style="3" bestFit="1" customWidth="1"/>
    <col min="7" max="7" width="17.7109375" style="3" customWidth="1"/>
    <col min="8" max="8" width="13.28515625" style="3" customWidth="1"/>
    <col min="9" max="9" width="12.28515625" style="3" customWidth="1"/>
    <col min="10" max="10" width="16" style="3" customWidth="1"/>
    <col min="11" max="11" width="16.7109375" style="3" customWidth="1"/>
    <col min="12" max="16384" width="11.42578125" style="1"/>
  </cols>
  <sheetData>
    <row r="1" spans="1:11" s="3" customFormat="1" ht="22.15" customHeight="1" x14ac:dyDescent="0.2">
      <c r="B1" s="77"/>
      <c r="C1" s="78"/>
      <c r="D1" s="83" t="s">
        <v>52</v>
      </c>
      <c r="E1" s="84"/>
      <c r="F1" s="84"/>
      <c r="G1" s="84"/>
      <c r="H1" s="84"/>
      <c r="I1" s="84"/>
      <c r="J1" s="84"/>
      <c r="K1" s="85"/>
    </row>
    <row r="2" spans="1:11" s="3" customFormat="1" ht="22.15" customHeight="1" x14ac:dyDescent="0.2">
      <c r="B2" s="79"/>
      <c r="C2" s="80"/>
      <c r="D2" s="86" t="s">
        <v>53</v>
      </c>
      <c r="E2" s="87"/>
      <c r="F2" s="87"/>
      <c r="G2" s="87"/>
      <c r="H2" s="87"/>
      <c r="I2" s="87"/>
      <c r="J2" s="87"/>
      <c r="K2" s="88"/>
    </row>
    <row r="3" spans="1:11" s="3" customFormat="1" ht="22.15" customHeight="1" x14ac:dyDescent="0.2">
      <c r="A3" s="14"/>
      <c r="B3" s="81"/>
      <c r="C3" s="82"/>
      <c r="D3" s="86"/>
      <c r="E3" s="87"/>
      <c r="F3" s="87"/>
      <c r="G3" s="87"/>
      <c r="H3" s="87"/>
      <c r="I3" s="87"/>
      <c r="J3" s="87"/>
      <c r="K3" s="88"/>
    </row>
    <row r="4" spans="1:11" s="4" customFormat="1" ht="12.75" x14ac:dyDescent="0.2"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1:11" s="4" customFormat="1" ht="13.5" thickBot="1" x14ac:dyDescent="0.25">
      <c r="B5" s="11" t="s">
        <v>1</v>
      </c>
    </row>
    <row r="6" spans="1:11" s="4" customFormat="1" ht="12.75" x14ac:dyDescent="0.2">
      <c r="B6" s="63" t="s">
        <v>342</v>
      </c>
      <c r="C6" s="64"/>
      <c r="D6" s="64"/>
      <c r="E6" s="64"/>
      <c r="F6" s="64"/>
      <c r="G6" s="64"/>
      <c r="H6" s="64"/>
      <c r="I6" s="64"/>
      <c r="J6" s="64"/>
      <c r="K6" s="65"/>
    </row>
    <row r="7" spans="1:11" s="4" customFormat="1" ht="28.15" customHeight="1" thickBot="1" x14ac:dyDescent="0.25">
      <c r="B7" s="66"/>
      <c r="C7" s="67"/>
      <c r="D7" s="67"/>
      <c r="E7" s="67"/>
      <c r="F7" s="67"/>
      <c r="G7" s="67"/>
      <c r="H7" s="67"/>
      <c r="I7" s="67"/>
      <c r="J7" s="67"/>
      <c r="K7" s="68"/>
    </row>
    <row r="8" spans="1:11" s="4" customFormat="1" ht="12.75" x14ac:dyDescent="0.2">
      <c r="B8" s="5"/>
      <c r="C8" s="5"/>
      <c r="D8" s="25"/>
      <c r="E8" s="25"/>
      <c r="F8" s="5"/>
      <c r="G8" s="5"/>
      <c r="H8" s="5"/>
      <c r="I8" s="5"/>
      <c r="J8" s="5"/>
      <c r="K8" s="5"/>
    </row>
    <row r="9" spans="1:11" s="4" customFormat="1" ht="15.75" x14ac:dyDescent="0.25">
      <c r="B9" s="72" t="s">
        <v>154</v>
      </c>
      <c r="C9" s="73"/>
      <c r="D9" s="73"/>
      <c r="E9" s="73"/>
      <c r="F9" s="73"/>
      <c r="G9" s="73"/>
      <c r="H9" s="73"/>
      <c r="I9" s="73"/>
      <c r="J9" s="73"/>
      <c r="K9" s="74"/>
    </row>
    <row r="10" spans="1:11" s="4" customFormat="1" ht="12.75" x14ac:dyDescent="0.2">
      <c r="A10" s="6"/>
      <c r="B10" s="69" t="s">
        <v>155</v>
      </c>
      <c r="C10" s="69"/>
      <c r="D10" s="69"/>
      <c r="E10" s="69"/>
      <c r="F10" s="69"/>
      <c r="G10" s="69"/>
      <c r="H10" s="69"/>
      <c r="I10" s="69"/>
      <c r="J10" s="69"/>
      <c r="K10" s="69"/>
    </row>
    <row r="11" spans="1:11" s="4" customFormat="1" ht="30" x14ac:dyDescent="0.2">
      <c r="A11" s="6"/>
      <c r="B11" s="48" t="s">
        <v>57</v>
      </c>
      <c r="C11" s="48" t="s">
        <v>58</v>
      </c>
      <c r="D11" s="49" t="s">
        <v>162</v>
      </c>
      <c r="E11" s="50" t="s">
        <v>163</v>
      </c>
      <c r="F11" s="48" t="s">
        <v>59</v>
      </c>
      <c r="G11" s="48" t="s">
        <v>60</v>
      </c>
      <c r="H11" s="48" t="s">
        <v>61</v>
      </c>
      <c r="I11" s="48" t="s">
        <v>62</v>
      </c>
      <c r="J11" s="48" t="s">
        <v>63</v>
      </c>
      <c r="K11" s="51" t="s">
        <v>343</v>
      </c>
    </row>
    <row r="12" spans="1:11" s="4" customFormat="1" ht="15" x14ac:dyDescent="0.25">
      <c r="A12" s="6"/>
      <c r="B12" s="36" t="s">
        <v>94</v>
      </c>
      <c r="C12" s="37" t="s">
        <v>95</v>
      </c>
      <c r="D12" s="37" t="s">
        <v>2</v>
      </c>
      <c r="E12" s="37" t="s">
        <v>2</v>
      </c>
      <c r="F12" s="37" t="s">
        <v>92</v>
      </c>
      <c r="G12" s="38">
        <v>2017</v>
      </c>
      <c r="H12" s="38">
        <v>2029</v>
      </c>
      <c r="I12" s="39">
        <v>45793</v>
      </c>
      <c r="J12" s="39">
        <v>46158</v>
      </c>
      <c r="K12" s="98"/>
    </row>
    <row r="13" spans="1:11" s="4" customFormat="1" ht="15" x14ac:dyDescent="0.25">
      <c r="A13" s="6"/>
      <c r="B13" s="36" t="s">
        <v>96</v>
      </c>
      <c r="C13" s="37" t="s">
        <v>30</v>
      </c>
      <c r="D13" s="37" t="s">
        <v>170</v>
      </c>
      <c r="E13" s="37" t="s">
        <v>170</v>
      </c>
      <c r="F13" s="37" t="s">
        <v>92</v>
      </c>
      <c r="G13" s="38">
        <v>2022</v>
      </c>
      <c r="H13" s="38">
        <v>2027</v>
      </c>
      <c r="I13" s="39">
        <v>45793</v>
      </c>
      <c r="J13" s="39">
        <v>46158</v>
      </c>
      <c r="K13" s="98"/>
    </row>
    <row r="14" spans="1:11" s="4" customFormat="1" ht="15" x14ac:dyDescent="0.25">
      <c r="A14" s="6"/>
      <c r="B14" s="36" t="s">
        <v>97</v>
      </c>
      <c r="C14" s="37" t="s">
        <v>31</v>
      </c>
      <c r="D14" s="37" t="s">
        <v>170</v>
      </c>
      <c r="E14" s="37" t="s">
        <v>170</v>
      </c>
      <c r="F14" s="37" t="s">
        <v>92</v>
      </c>
      <c r="G14" s="38">
        <v>2018</v>
      </c>
      <c r="H14" s="38">
        <v>2030</v>
      </c>
      <c r="I14" s="39">
        <v>45793</v>
      </c>
      <c r="J14" s="39">
        <v>46158</v>
      </c>
      <c r="K14" s="98"/>
    </row>
    <row r="15" spans="1:11" s="4" customFormat="1" ht="15" x14ac:dyDescent="0.25">
      <c r="A15" s="6"/>
      <c r="B15" s="36" t="s">
        <v>98</v>
      </c>
      <c r="C15" s="37" t="s">
        <v>99</v>
      </c>
      <c r="D15" s="37" t="s">
        <v>2</v>
      </c>
      <c r="E15" s="37" t="s">
        <v>2</v>
      </c>
      <c r="F15" s="37" t="s">
        <v>92</v>
      </c>
      <c r="G15" s="38">
        <v>2017</v>
      </c>
      <c r="H15" s="38">
        <v>2029</v>
      </c>
      <c r="I15" s="39">
        <v>45793</v>
      </c>
      <c r="J15" s="39">
        <v>46158</v>
      </c>
      <c r="K15" s="98"/>
    </row>
    <row r="16" spans="1:11" s="4" customFormat="1" ht="15" x14ac:dyDescent="0.25">
      <c r="A16" s="6"/>
      <c r="B16" s="36" t="s">
        <v>100</v>
      </c>
      <c r="C16" s="37" t="s">
        <v>41</v>
      </c>
      <c r="D16" s="37" t="s">
        <v>170</v>
      </c>
      <c r="E16" s="37" t="s">
        <v>170</v>
      </c>
      <c r="F16" s="37" t="s">
        <v>92</v>
      </c>
      <c r="G16" s="38">
        <v>2022</v>
      </c>
      <c r="H16" s="38">
        <v>2027</v>
      </c>
      <c r="I16" s="39">
        <v>45793</v>
      </c>
      <c r="J16" s="39">
        <v>46158</v>
      </c>
      <c r="K16" s="98"/>
    </row>
    <row r="17" spans="1:11" s="4" customFormat="1" ht="15" x14ac:dyDescent="0.25">
      <c r="A17" s="6"/>
      <c r="B17" s="36" t="s">
        <v>101</v>
      </c>
      <c r="C17" s="37" t="s">
        <v>44</v>
      </c>
      <c r="D17" s="37" t="s">
        <v>0</v>
      </c>
      <c r="E17" s="37" t="s">
        <v>0</v>
      </c>
      <c r="F17" s="37" t="s">
        <v>92</v>
      </c>
      <c r="G17" s="36">
        <v>2024</v>
      </c>
      <c r="H17" s="36">
        <v>2029</v>
      </c>
      <c r="I17" s="39">
        <v>45796</v>
      </c>
      <c r="J17" s="39">
        <v>46161</v>
      </c>
      <c r="K17" s="98"/>
    </row>
    <row r="18" spans="1:11" s="4" customFormat="1" ht="15" x14ac:dyDescent="0.25">
      <c r="A18" s="6"/>
      <c r="B18" s="36" t="s">
        <v>102</v>
      </c>
      <c r="C18" s="37" t="s">
        <v>30</v>
      </c>
      <c r="D18" s="37" t="s">
        <v>170</v>
      </c>
      <c r="E18" s="37" t="s">
        <v>170</v>
      </c>
      <c r="F18" s="37" t="s">
        <v>92</v>
      </c>
      <c r="G18" s="36">
        <v>2022</v>
      </c>
      <c r="H18" s="36">
        <v>2027</v>
      </c>
      <c r="I18" s="39">
        <v>45793</v>
      </c>
      <c r="J18" s="39">
        <v>46158</v>
      </c>
      <c r="K18" s="98"/>
    </row>
    <row r="19" spans="1:11" s="4" customFormat="1" ht="15" x14ac:dyDescent="0.25">
      <c r="A19" s="6"/>
      <c r="B19" s="36" t="s">
        <v>103</v>
      </c>
      <c r="C19" s="37" t="s">
        <v>104</v>
      </c>
      <c r="D19" s="37" t="s">
        <v>0</v>
      </c>
      <c r="E19" s="37" t="s">
        <v>0</v>
      </c>
      <c r="F19" s="37" t="s">
        <v>92</v>
      </c>
      <c r="G19" s="36">
        <v>2024</v>
      </c>
      <c r="H19" s="36">
        <v>2029</v>
      </c>
      <c r="I19" s="39">
        <v>45796</v>
      </c>
      <c r="J19" s="39">
        <v>46161</v>
      </c>
      <c r="K19" s="98"/>
    </row>
    <row r="20" spans="1:11" s="4" customFormat="1" ht="15" x14ac:dyDescent="0.25">
      <c r="A20" s="6"/>
      <c r="B20" s="36" t="s">
        <v>105</v>
      </c>
      <c r="C20" s="37" t="s">
        <v>30</v>
      </c>
      <c r="D20" s="37" t="s">
        <v>170</v>
      </c>
      <c r="E20" s="37" t="s">
        <v>170</v>
      </c>
      <c r="F20" s="37" t="s">
        <v>92</v>
      </c>
      <c r="G20" s="36">
        <v>2022</v>
      </c>
      <c r="H20" s="36">
        <v>2027</v>
      </c>
      <c r="I20" s="39">
        <v>45793</v>
      </c>
      <c r="J20" s="39">
        <v>46158</v>
      </c>
      <c r="K20" s="98"/>
    </row>
    <row r="21" spans="1:11" s="4" customFormat="1" ht="15" x14ac:dyDescent="0.25">
      <c r="A21" s="6"/>
      <c r="B21" s="36" t="s">
        <v>106</v>
      </c>
      <c r="C21" s="37" t="s">
        <v>30</v>
      </c>
      <c r="D21" s="37" t="s">
        <v>170</v>
      </c>
      <c r="E21" s="37" t="s">
        <v>170</v>
      </c>
      <c r="F21" s="37" t="s">
        <v>92</v>
      </c>
      <c r="G21" s="36">
        <v>2022</v>
      </c>
      <c r="H21" s="36">
        <v>2027</v>
      </c>
      <c r="I21" s="39">
        <v>45796</v>
      </c>
      <c r="J21" s="39">
        <v>46161</v>
      </c>
      <c r="K21" s="98"/>
    </row>
    <row r="22" spans="1:11" s="4" customFormat="1" ht="15" x14ac:dyDescent="0.25">
      <c r="A22" s="6"/>
      <c r="B22" s="36" t="s">
        <v>107</v>
      </c>
      <c r="C22" s="37" t="s">
        <v>30</v>
      </c>
      <c r="D22" s="37" t="s">
        <v>170</v>
      </c>
      <c r="E22" s="37" t="s">
        <v>170</v>
      </c>
      <c r="F22" s="37" t="s">
        <v>92</v>
      </c>
      <c r="G22" s="36">
        <v>2022</v>
      </c>
      <c r="H22" s="36">
        <v>2027</v>
      </c>
      <c r="I22" s="39">
        <v>45796</v>
      </c>
      <c r="J22" s="39">
        <v>46161</v>
      </c>
      <c r="K22" s="98"/>
    </row>
    <row r="23" spans="1:11" s="4" customFormat="1" ht="15" x14ac:dyDescent="0.25">
      <c r="A23" s="6"/>
      <c r="B23" s="36" t="s">
        <v>108</v>
      </c>
      <c r="C23" s="37" t="s">
        <v>109</v>
      </c>
      <c r="D23" s="37" t="s">
        <v>170</v>
      </c>
      <c r="E23" s="37" t="s">
        <v>170</v>
      </c>
      <c r="F23" s="37" t="s">
        <v>92</v>
      </c>
      <c r="G23" s="36">
        <v>2022</v>
      </c>
      <c r="H23" s="36">
        <v>2027</v>
      </c>
      <c r="I23" s="39">
        <v>45793</v>
      </c>
      <c r="J23" s="39">
        <v>46158</v>
      </c>
      <c r="K23" s="98"/>
    </row>
    <row r="24" spans="1:11" s="4" customFormat="1" ht="15" x14ac:dyDescent="0.25">
      <c r="A24" s="6"/>
      <c r="B24" s="36" t="s">
        <v>110</v>
      </c>
      <c r="C24" s="37" t="s">
        <v>99</v>
      </c>
      <c r="D24" s="37" t="s">
        <v>2</v>
      </c>
      <c r="E24" s="37" t="s">
        <v>2</v>
      </c>
      <c r="F24" s="37" t="s">
        <v>92</v>
      </c>
      <c r="G24" s="36">
        <v>2017</v>
      </c>
      <c r="H24" s="36">
        <v>2029</v>
      </c>
      <c r="I24" s="39">
        <v>45796</v>
      </c>
      <c r="J24" s="39">
        <v>46161</v>
      </c>
      <c r="K24" s="98"/>
    </row>
    <row r="25" spans="1:11" s="4" customFormat="1" ht="15" x14ac:dyDescent="0.25">
      <c r="A25" s="6"/>
      <c r="B25" s="36" t="s">
        <v>111</v>
      </c>
      <c r="C25" s="37" t="s">
        <v>30</v>
      </c>
      <c r="D25" s="37" t="s">
        <v>170</v>
      </c>
      <c r="E25" s="37" t="s">
        <v>170</v>
      </c>
      <c r="F25" s="37" t="s">
        <v>92</v>
      </c>
      <c r="G25" s="36">
        <v>2022</v>
      </c>
      <c r="H25" s="36">
        <v>2027</v>
      </c>
      <c r="I25" s="39">
        <v>45793</v>
      </c>
      <c r="J25" s="39">
        <v>46158</v>
      </c>
      <c r="K25" s="98"/>
    </row>
    <row r="26" spans="1:11" s="4" customFormat="1" ht="15" x14ac:dyDescent="0.25">
      <c r="A26" s="6"/>
      <c r="B26" s="36" t="s">
        <v>112</v>
      </c>
      <c r="C26" s="37" t="s">
        <v>99</v>
      </c>
      <c r="D26" s="37" t="s">
        <v>39</v>
      </c>
      <c r="E26" s="37" t="s">
        <v>39</v>
      </c>
      <c r="F26" s="37" t="s">
        <v>92</v>
      </c>
      <c r="G26" s="36">
        <v>2017</v>
      </c>
      <c r="H26" s="36">
        <v>2029</v>
      </c>
      <c r="I26" s="39">
        <v>45796</v>
      </c>
      <c r="J26" s="39">
        <v>46161</v>
      </c>
      <c r="K26" s="98"/>
    </row>
    <row r="27" spans="1:11" s="4" customFormat="1" ht="15" x14ac:dyDescent="0.25">
      <c r="A27" s="6"/>
      <c r="B27" s="36" t="s">
        <v>113</v>
      </c>
      <c r="C27" s="37" t="s">
        <v>99</v>
      </c>
      <c r="D27" s="37" t="s">
        <v>39</v>
      </c>
      <c r="E27" s="37" t="s">
        <v>39</v>
      </c>
      <c r="F27" s="37" t="s">
        <v>92</v>
      </c>
      <c r="G27" s="36">
        <v>2017</v>
      </c>
      <c r="H27" s="36">
        <v>2029</v>
      </c>
      <c r="I27" s="39">
        <v>45796</v>
      </c>
      <c r="J27" s="39">
        <v>46161</v>
      </c>
      <c r="K27" s="98"/>
    </row>
    <row r="28" spans="1:11" s="4" customFormat="1" ht="15" x14ac:dyDescent="0.25">
      <c r="A28" s="6"/>
      <c r="B28" s="36" t="s">
        <v>114</v>
      </c>
      <c r="C28" s="37" t="s">
        <v>99</v>
      </c>
      <c r="D28" s="37" t="s">
        <v>39</v>
      </c>
      <c r="E28" s="37" t="s">
        <v>39</v>
      </c>
      <c r="F28" s="37" t="s">
        <v>92</v>
      </c>
      <c r="G28" s="36">
        <v>2017</v>
      </c>
      <c r="H28" s="36">
        <v>2029</v>
      </c>
      <c r="I28" s="39">
        <v>45796</v>
      </c>
      <c r="J28" s="39">
        <v>46161</v>
      </c>
      <c r="K28" s="98"/>
    </row>
    <row r="29" spans="1:11" s="4" customFormat="1" ht="15" x14ac:dyDescent="0.25">
      <c r="A29" s="6"/>
      <c r="B29" s="36" t="s">
        <v>115</v>
      </c>
      <c r="C29" s="37" t="s">
        <v>41</v>
      </c>
      <c r="D29" s="37" t="s">
        <v>170</v>
      </c>
      <c r="E29" s="37" t="s">
        <v>170</v>
      </c>
      <c r="F29" s="37" t="s">
        <v>92</v>
      </c>
      <c r="G29" s="36">
        <v>2022</v>
      </c>
      <c r="H29" s="36">
        <v>2027</v>
      </c>
      <c r="I29" s="39">
        <v>45796</v>
      </c>
      <c r="J29" s="39">
        <v>46161</v>
      </c>
      <c r="K29" s="98"/>
    </row>
    <row r="30" spans="1:11" s="4" customFormat="1" ht="15" x14ac:dyDescent="0.25">
      <c r="A30" s="6"/>
      <c r="B30" s="36" t="s">
        <v>116</v>
      </c>
      <c r="C30" s="37" t="s">
        <v>37</v>
      </c>
      <c r="D30" s="37" t="s">
        <v>2</v>
      </c>
      <c r="E30" s="37" t="s">
        <v>2</v>
      </c>
      <c r="F30" s="37" t="s">
        <v>92</v>
      </c>
      <c r="G30" s="36">
        <v>2017</v>
      </c>
      <c r="H30" s="36">
        <v>2029</v>
      </c>
      <c r="I30" s="39">
        <v>45793</v>
      </c>
      <c r="J30" s="39">
        <v>46158</v>
      </c>
      <c r="K30" s="98"/>
    </row>
    <row r="31" spans="1:11" s="4" customFormat="1" ht="15" x14ac:dyDescent="0.25">
      <c r="A31" s="6"/>
      <c r="B31" s="36" t="s">
        <v>117</v>
      </c>
      <c r="C31" s="37" t="s">
        <v>31</v>
      </c>
      <c r="D31" s="37" t="s">
        <v>170</v>
      </c>
      <c r="E31" s="37" t="s">
        <v>170</v>
      </c>
      <c r="F31" s="37" t="s">
        <v>92</v>
      </c>
      <c r="G31" s="36">
        <v>2022</v>
      </c>
      <c r="H31" s="36">
        <v>2034</v>
      </c>
      <c r="I31" s="39">
        <v>45793</v>
      </c>
      <c r="J31" s="39">
        <v>46158</v>
      </c>
      <c r="K31" s="98"/>
    </row>
    <row r="32" spans="1:11" s="4" customFormat="1" ht="15" x14ac:dyDescent="0.25">
      <c r="A32" s="6"/>
      <c r="B32" s="36" t="s">
        <v>118</v>
      </c>
      <c r="C32" s="37" t="s">
        <v>31</v>
      </c>
      <c r="D32" s="37" t="s">
        <v>170</v>
      </c>
      <c r="E32" s="37" t="s">
        <v>170</v>
      </c>
      <c r="F32" s="37" t="s">
        <v>92</v>
      </c>
      <c r="G32" s="36">
        <v>2022</v>
      </c>
      <c r="H32" s="36">
        <v>2034</v>
      </c>
      <c r="I32" s="39">
        <v>45793</v>
      </c>
      <c r="J32" s="39">
        <v>46158</v>
      </c>
      <c r="K32" s="98"/>
    </row>
    <row r="33" spans="1:11" s="4" customFormat="1" ht="15" x14ac:dyDescent="0.25">
      <c r="A33" s="6"/>
      <c r="B33" s="36" t="s">
        <v>119</v>
      </c>
      <c r="C33" s="37" t="s">
        <v>31</v>
      </c>
      <c r="D33" s="37" t="s">
        <v>170</v>
      </c>
      <c r="E33" s="37" t="s">
        <v>170</v>
      </c>
      <c r="F33" s="37" t="s">
        <v>92</v>
      </c>
      <c r="G33" s="36">
        <v>2017</v>
      </c>
      <c r="H33" s="36">
        <v>2029</v>
      </c>
      <c r="I33" s="39">
        <v>45793</v>
      </c>
      <c r="J33" s="39">
        <v>46158</v>
      </c>
      <c r="K33" s="98"/>
    </row>
    <row r="34" spans="1:11" s="4" customFormat="1" ht="15" x14ac:dyDescent="0.25">
      <c r="A34" s="6"/>
      <c r="B34" s="36" t="s">
        <v>120</v>
      </c>
      <c r="C34" s="37" t="s">
        <v>99</v>
      </c>
      <c r="D34" s="37" t="s">
        <v>2</v>
      </c>
      <c r="E34" s="37" t="s">
        <v>2</v>
      </c>
      <c r="F34" s="37" t="s">
        <v>92</v>
      </c>
      <c r="G34" s="36">
        <v>2017</v>
      </c>
      <c r="H34" s="36">
        <v>2029</v>
      </c>
      <c r="I34" s="39">
        <v>45796</v>
      </c>
      <c r="J34" s="39">
        <v>46161</v>
      </c>
      <c r="K34" s="98"/>
    </row>
    <row r="35" spans="1:11" s="4" customFormat="1" ht="15" x14ac:dyDescent="0.25">
      <c r="A35" s="6"/>
      <c r="B35" s="36" t="s">
        <v>121</v>
      </c>
      <c r="C35" s="37" t="s">
        <v>99</v>
      </c>
      <c r="D35" s="37" t="s">
        <v>2</v>
      </c>
      <c r="E35" s="37" t="s">
        <v>2</v>
      </c>
      <c r="F35" s="37" t="s">
        <v>92</v>
      </c>
      <c r="G35" s="36">
        <v>2017</v>
      </c>
      <c r="H35" s="36">
        <v>2029</v>
      </c>
      <c r="I35" s="39">
        <v>45796</v>
      </c>
      <c r="J35" s="39">
        <v>46161</v>
      </c>
      <c r="K35" s="98"/>
    </row>
    <row r="36" spans="1:11" s="4" customFormat="1" ht="15" x14ac:dyDescent="0.25">
      <c r="A36" s="6"/>
      <c r="B36" s="36" t="s">
        <v>122</v>
      </c>
      <c r="C36" s="37" t="s">
        <v>31</v>
      </c>
      <c r="D36" s="37" t="s">
        <v>170</v>
      </c>
      <c r="E36" s="37" t="s">
        <v>170</v>
      </c>
      <c r="F36" s="37" t="s">
        <v>92</v>
      </c>
      <c r="G36" s="36">
        <v>2017</v>
      </c>
      <c r="H36" s="36">
        <v>2029</v>
      </c>
      <c r="I36" s="39">
        <v>45793</v>
      </c>
      <c r="J36" s="39">
        <v>46158</v>
      </c>
      <c r="K36" s="98"/>
    </row>
    <row r="37" spans="1:11" s="4" customFormat="1" ht="15" x14ac:dyDescent="0.25">
      <c r="A37" s="6"/>
      <c r="B37" s="36" t="s">
        <v>123</v>
      </c>
      <c r="C37" s="37" t="s">
        <v>31</v>
      </c>
      <c r="D37" s="37" t="s">
        <v>0</v>
      </c>
      <c r="E37" s="37" t="s">
        <v>0</v>
      </c>
      <c r="F37" s="37" t="s">
        <v>92</v>
      </c>
      <c r="G37" s="36">
        <v>2024</v>
      </c>
      <c r="H37" s="36">
        <v>2029</v>
      </c>
      <c r="I37" s="39">
        <v>45796</v>
      </c>
      <c r="J37" s="39">
        <v>46161</v>
      </c>
      <c r="K37" s="98"/>
    </row>
    <row r="38" spans="1:11" s="4" customFormat="1" ht="15" x14ac:dyDescent="0.25">
      <c r="A38" s="6"/>
      <c r="B38" s="36" t="s">
        <v>124</v>
      </c>
      <c r="C38" s="37" t="s">
        <v>27</v>
      </c>
      <c r="D38" s="37" t="s">
        <v>171</v>
      </c>
      <c r="E38" s="37" t="s">
        <v>38</v>
      </c>
      <c r="F38" s="37" t="s">
        <v>92</v>
      </c>
      <c r="G38" s="36">
        <v>2022</v>
      </c>
      <c r="H38" s="36">
        <v>2027</v>
      </c>
      <c r="I38" s="39">
        <v>45814</v>
      </c>
      <c r="J38" s="39">
        <v>46179</v>
      </c>
      <c r="K38" s="98"/>
    </row>
    <row r="39" spans="1:11" s="4" customFormat="1" ht="15" x14ac:dyDescent="0.25">
      <c r="A39" s="6"/>
      <c r="B39" s="36" t="s">
        <v>125</v>
      </c>
      <c r="C39" s="37" t="s">
        <v>29</v>
      </c>
      <c r="D39" s="37" t="s">
        <v>171</v>
      </c>
      <c r="E39" s="37" t="s">
        <v>38</v>
      </c>
      <c r="F39" s="37" t="s">
        <v>92</v>
      </c>
      <c r="G39" s="36">
        <v>2022</v>
      </c>
      <c r="H39" s="36">
        <v>2027</v>
      </c>
      <c r="I39" s="39">
        <v>45865</v>
      </c>
      <c r="J39" s="39">
        <v>46230</v>
      </c>
      <c r="K39" s="98"/>
    </row>
    <row r="40" spans="1:11" s="4" customFormat="1" ht="15" x14ac:dyDescent="0.25">
      <c r="A40" s="6"/>
      <c r="B40" s="36" t="s">
        <v>126</v>
      </c>
      <c r="C40" s="37" t="s">
        <v>109</v>
      </c>
      <c r="D40" s="37" t="s">
        <v>171</v>
      </c>
      <c r="E40" s="37" t="s">
        <v>38</v>
      </c>
      <c r="F40" s="37" t="s">
        <v>92</v>
      </c>
      <c r="G40" s="36">
        <v>2022</v>
      </c>
      <c r="H40" s="36">
        <v>2028</v>
      </c>
      <c r="I40" s="39">
        <v>45814</v>
      </c>
      <c r="J40" s="39">
        <v>46179</v>
      </c>
      <c r="K40" s="98"/>
    </row>
    <row r="41" spans="1:11" s="4" customFormat="1" ht="15" x14ac:dyDescent="0.25">
      <c r="A41" s="6"/>
      <c r="B41" s="36" t="s">
        <v>127</v>
      </c>
      <c r="C41" s="37" t="s">
        <v>44</v>
      </c>
      <c r="D41" s="37" t="s">
        <v>171</v>
      </c>
      <c r="E41" s="37" t="s">
        <v>38</v>
      </c>
      <c r="F41" s="37" t="s">
        <v>92</v>
      </c>
      <c r="G41" s="36">
        <v>2024</v>
      </c>
      <c r="H41" s="36">
        <v>2029</v>
      </c>
      <c r="I41" s="39">
        <v>45922</v>
      </c>
      <c r="J41" s="39">
        <v>46287</v>
      </c>
      <c r="K41" s="98"/>
    </row>
    <row r="42" spans="1:11" s="4" customFormat="1" ht="15" x14ac:dyDescent="0.25">
      <c r="A42" s="6"/>
      <c r="B42" s="36" t="s">
        <v>128</v>
      </c>
      <c r="C42" s="37" t="s">
        <v>129</v>
      </c>
      <c r="D42" s="37" t="s">
        <v>171</v>
      </c>
      <c r="E42" s="37" t="s">
        <v>38</v>
      </c>
      <c r="F42" s="37" t="s">
        <v>92</v>
      </c>
      <c r="G42" s="36">
        <v>2023</v>
      </c>
      <c r="H42" s="36">
        <v>2028</v>
      </c>
      <c r="I42" s="39">
        <v>45814</v>
      </c>
      <c r="J42" s="39">
        <v>46179</v>
      </c>
      <c r="K42" s="98"/>
    </row>
    <row r="43" spans="1:11" s="4" customFormat="1" ht="15" x14ac:dyDescent="0.25">
      <c r="A43" s="6"/>
      <c r="B43" s="36" t="s">
        <v>130</v>
      </c>
      <c r="C43" s="37" t="s">
        <v>129</v>
      </c>
      <c r="D43" s="37" t="s">
        <v>171</v>
      </c>
      <c r="E43" s="37" t="s">
        <v>38</v>
      </c>
      <c r="F43" s="37" t="s">
        <v>92</v>
      </c>
      <c r="G43" s="36">
        <v>2022</v>
      </c>
      <c r="H43" s="36">
        <v>2027</v>
      </c>
      <c r="I43" s="39">
        <v>45814</v>
      </c>
      <c r="J43" s="39">
        <v>46179</v>
      </c>
      <c r="K43" s="98"/>
    </row>
    <row r="44" spans="1:11" s="4" customFormat="1" ht="15" x14ac:dyDescent="0.25">
      <c r="A44" s="6"/>
      <c r="B44" s="36" t="s">
        <v>131</v>
      </c>
      <c r="C44" s="37" t="s">
        <v>27</v>
      </c>
      <c r="D44" s="37" t="s">
        <v>171</v>
      </c>
      <c r="E44" s="37" t="s">
        <v>38</v>
      </c>
      <c r="F44" s="37" t="s">
        <v>92</v>
      </c>
      <c r="G44" s="36">
        <v>2024</v>
      </c>
      <c r="H44" s="36">
        <v>2029</v>
      </c>
      <c r="I44" s="39">
        <v>45860</v>
      </c>
      <c r="J44" s="39">
        <v>46225</v>
      </c>
      <c r="K44" s="98"/>
    </row>
    <row r="45" spans="1:11" s="4" customFormat="1" ht="15" x14ac:dyDescent="0.25">
      <c r="A45" s="6"/>
      <c r="B45" s="36" t="s">
        <v>132</v>
      </c>
      <c r="C45" s="37" t="s">
        <v>27</v>
      </c>
      <c r="D45" s="37" t="s">
        <v>171</v>
      </c>
      <c r="E45" s="37" t="s">
        <v>38</v>
      </c>
      <c r="F45" s="37" t="s">
        <v>92</v>
      </c>
      <c r="G45" s="36">
        <v>2024</v>
      </c>
      <c r="H45" s="36">
        <v>2029</v>
      </c>
      <c r="I45" s="39">
        <v>45860</v>
      </c>
      <c r="J45" s="39">
        <v>46225</v>
      </c>
      <c r="K45" s="98"/>
    </row>
    <row r="46" spans="1:11" s="4" customFormat="1" ht="15" x14ac:dyDescent="0.25">
      <c r="A46" s="6"/>
      <c r="B46" s="36" t="s">
        <v>133</v>
      </c>
      <c r="C46" s="37" t="s">
        <v>134</v>
      </c>
      <c r="D46" s="37" t="s">
        <v>171</v>
      </c>
      <c r="E46" s="37" t="s">
        <v>38</v>
      </c>
      <c r="F46" s="37" t="s">
        <v>92</v>
      </c>
      <c r="G46" s="36">
        <v>2022</v>
      </c>
      <c r="H46" s="36">
        <v>2027</v>
      </c>
      <c r="I46" s="39">
        <v>45856</v>
      </c>
      <c r="J46" s="39">
        <v>46221</v>
      </c>
      <c r="K46" s="98"/>
    </row>
    <row r="47" spans="1:11" s="4" customFormat="1" ht="15" x14ac:dyDescent="0.25">
      <c r="A47" s="6"/>
      <c r="B47" s="36" t="s">
        <v>135</v>
      </c>
      <c r="C47" s="37" t="s">
        <v>29</v>
      </c>
      <c r="D47" s="37" t="s">
        <v>171</v>
      </c>
      <c r="E47" s="37" t="s">
        <v>38</v>
      </c>
      <c r="F47" s="37" t="s">
        <v>92</v>
      </c>
      <c r="G47" s="36">
        <v>2022</v>
      </c>
      <c r="H47" s="36">
        <v>2027</v>
      </c>
      <c r="I47" s="39">
        <v>45814</v>
      </c>
      <c r="J47" s="39">
        <v>46179</v>
      </c>
      <c r="K47" s="98"/>
    </row>
    <row r="48" spans="1:11" s="4" customFormat="1" ht="15" x14ac:dyDescent="0.25">
      <c r="A48" s="6"/>
      <c r="B48" s="36" t="s">
        <v>136</v>
      </c>
      <c r="C48" s="37" t="s">
        <v>29</v>
      </c>
      <c r="D48" s="37" t="s">
        <v>171</v>
      </c>
      <c r="E48" s="37" t="s">
        <v>38</v>
      </c>
      <c r="F48" s="37" t="s">
        <v>92</v>
      </c>
      <c r="G48" s="36">
        <v>2022</v>
      </c>
      <c r="H48" s="36">
        <v>2027</v>
      </c>
      <c r="I48" s="39">
        <v>45814</v>
      </c>
      <c r="J48" s="39">
        <v>46179</v>
      </c>
      <c r="K48" s="98"/>
    </row>
    <row r="49" spans="1:11" s="4" customFormat="1" ht="15" x14ac:dyDescent="0.25">
      <c r="A49" s="6"/>
      <c r="B49" s="36" t="s">
        <v>137</v>
      </c>
      <c r="C49" s="37" t="s">
        <v>29</v>
      </c>
      <c r="D49" s="37" t="s">
        <v>171</v>
      </c>
      <c r="E49" s="37" t="s">
        <v>38</v>
      </c>
      <c r="F49" s="37" t="s">
        <v>92</v>
      </c>
      <c r="G49" s="36">
        <v>2022</v>
      </c>
      <c r="H49" s="36">
        <v>2027</v>
      </c>
      <c r="I49" s="39">
        <v>45856</v>
      </c>
      <c r="J49" s="39">
        <v>46221</v>
      </c>
      <c r="K49" s="98"/>
    </row>
    <row r="50" spans="1:11" s="4" customFormat="1" ht="15" x14ac:dyDescent="0.25">
      <c r="A50" s="6"/>
      <c r="B50" s="36" t="s">
        <v>138</v>
      </c>
      <c r="C50" s="37" t="s">
        <v>29</v>
      </c>
      <c r="D50" s="37" t="s">
        <v>171</v>
      </c>
      <c r="E50" s="37" t="s">
        <v>38</v>
      </c>
      <c r="F50" s="37" t="s">
        <v>92</v>
      </c>
      <c r="G50" s="36">
        <v>2022</v>
      </c>
      <c r="H50" s="36">
        <v>2027</v>
      </c>
      <c r="I50" s="39">
        <v>45922</v>
      </c>
      <c r="J50" s="39">
        <v>46287</v>
      </c>
      <c r="K50" s="98"/>
    </row>
    <row r="51" spans="1:11" s="4" customFormat="1" ht="15" x14ac:dyDescent="0.25">
      <c r="A51" s="6"/>
      <c r="B51" s="36" t="s">
        <v>139</v>
      </c>
      <c r="C51" s="37" t="s">
        <v>140</v>
      </c>
      <c r="D51" s="37" t="s">
        <v>171</v>
      </c>
      <c r="E51" s="37" t="s">
        <v>38</v>
      </c>
      <c r="F51" s="37" t="s">
        <v>92</v>
      </c>
      <c r="G51" s="36">
        <v>2022</v>
      </c>
      <c r="H51" s="36">
        <v>2027</v>
      </c>
      <c r="I51" s="39">
        <v>45922</v>
      </c>
      <c r="J51" s="39">
        <v>46287</v>
      </c>
      <c r="K51" s="98"/>
    </row>
    <row r="52" spans="1:11" s="4" customFormat="1" ht="15" x14ac:dyDescent="0.25">
      <c r="A52" s="6"/>
      <c r="B52" s="36" t="s">
        <v>141</v>
      </c>
      <c r="C52" s="37" t="s">
        <v>27</v>
      </c>
      <c r="D52" s="37" t="s">
        <v>171</v>
      </c>
      <c r="E52" s="37" t="s">
        <v>38</v>
      </c>
      <c r="F52" s="37" t="s">
        <v>92</v>
      </c>
      <c r="G52" s="36">
        <v>2024</v>
      </c>
      <c r="H52" s="36">
        <v>2029</v>
      </c>
      <c r="I52" s="39">
        <v>45860</v>
      </c>
      <c r="J52" s="39">
        <v>46225</v>
      </c>
      <c r="K52" s="98"/>
    </row>
    <row r="53" spans="1:11" s="4" customFormat="1" ht="15" x14ac:dyDescent="0.25">
      <c r="A53" s="6"/>
      <c r="B53" s="36" t="s">
        <v>142</v>
      </c>
      <c r="C53" s="37" t="s">
        <v>140</v>
      </c>
      <c r="D53" s="37" t="s">
        <v>171</v>
      </c>
      <c r="E53" s="37" t="s">
        <v>38</v>
      </c>
      <c r="F53" s="37" t="s">
        <v>92</v>
      </c>
      <c r="G53" s="36">
        <v>2022</v>
      </c>
      <c r="H53" s="36">
        <v>2027</v>
      </c>
      <c r="I53" s="39">
        <v>45922</v>
      </c>
      <c r="J53" s="39">
        <v>46287</v>
      </c>
      <c r="K53" s="98"/>
    </row>
    <row r="54" spans="1:11" s="4" customFormat="1" ht="15" x14ac:dyDescent="0.25">
      <c r="A54" s="6"/>
      <c r="B54" s="36" t="s">
        <v>143</v>
      </c>
      <c r="C54" s="37" t="s">
        <v>29</v>
      </c>
      <c r="D54" s="37" t="s">
        <v>171</v>
      </c>
      <c r="E54" s="37" t="s">
        <v>38</v>
      </c>
      <c r="F54" s="37" t="s">
        <v>92</v>
      </c>
      <c r="G54" s="36">
        <v>2022</v>
      </c>
      <c r="H54" s="36">
        <v>2027</v>
      </c>
      <c r="I54" s="39">
        <v>45860</v>
      </c>
      <c r="J54" s="39">
        <v>46225</v>
      </c>
      <c r="K54" s="98"/>
    </row>
    <row r="55" spans="1:11" s="4" customFormat="1" ht="15" x14ac:dyDescent="0.25">
      <c r="A55" s="6"/>
      <c r="B55" s="36" t="s">
        <v>144</v>
      </c>
      <c r="C55" s="37" t="s">
        <v>29</v>
      </c>
      <c r="D55" s="37" t="s">
        <v>171</v>
      </c>
      <c r="E55" s="37" t="s">
        <v>38</v>
      </c>
      <c r="F55" s="37" t="s">
        <v>92</v>
      </c>
      <c r="G55" s="36">
        <v>2024</v>
      </c>
      <c r="H55" s="36">
        <v>2029</v>
      </c>
      <c r="I55" s="39">
        <v>45814</v>
      </c>
      <c r="J55" s="39">
        <v>46179</v>
      </c>
      <c r="K55" s="98"/>
    </row>
    <row r="56" spans="1:11" s="4" customFormat="1" ht="15" x14ac:dyDescent="0.25">
      <c r="A56" s="6"/>
      <c r="B56" s="36" t="s">
        <v>145</v>
      </c>
      <c r="C56" s="37" t="s">
        <v>27</v>
      </c>
      <c r="D56" s="37" t="s">
        <v>171</v>
      </c>
      <c r="E56" s="37" t="s">
        <v>38</v>
      </c>
      <c r="F56" s="37" t="s">
        <v>92</v>
      </c>
      <c r="G56" s="36">
        <v>2024</v>
      </c>
      <c r="H56" s="36">
        <v>2029</v>
      </c>
      <c r="I56" s="39">
        <v>45860</v>
      </c>
      <c r="J56" s="39">
        <v>46225</v>
      </c>
      <c r="K56" s="98"/>
    </row>
    <row r="57" spans="1:11" s="4" customFormat="1" ht="15" x14ac:dyDescent="0.25">
      <c r="A57" s="6"/>
      <c r="B57" s="36" t="s">
        <v>146</v>
      </c>
      <c r="C57" s="37" t="s">
        <v>27</v>
      </c>
      <c r="D57" s="37" t="s">
        <v>171</v>
      </c>
      <c r="E57" s="37" t="s">
        <v>38</v>
      </c>
      <c r="F57" s="37" t="s">
        <v>92</v>
      </c>
      <c r="G57" s="36">
        <v>2024</v>
      </c>
      <c r="H57" s="36">
        <v>2029</v>
      </c>
      <c r="I57" s="39">
        <v>45860</v>
      </c>
      <c r="J57" s="39">
        <v>46225</v>
      </c>
      <c r="K57" s="98"/>
    </row>
    <row r="58" spans="1:11" s="4" customFormat="1" ht="15" x14ac:dyDescent="0.25">
      <c r="A58" s="6"/>
      <c r="B58" s="36" t="s">
        <v>147</v>
      </c>
      <c r="C58" s="37" t="s">
        <v>29</v>
      </c>
      <c r="D58" s="37" t="s">
        <v>171</v>
      </c>
      <c r="E58" s="37" t="s">
        <v>38</v>
      </c>
      <c r="F58" s="37" t="s">
        <v>92</v>
      </c>
      <c r="G58" s="40">
        <v>2022</v>
      </c>
      <c r="H58" s="40">
        <v>2027</v>
      </c>
      <c r="I58" s="39">
        <v>45860</v>
      </c>
      <c r="J58" s="39">
        <v>46225</v>
      </c>
      <c r="K58" s="98"/>
    </row>
    <row r="59" spans="1:11" s="4" customFormat="1" ht="15" x14ac:dyDescent="0.25">
      <c r="A59" s="6"/>
      <c r="B59" s="36" t="s">
        <v>148</v>
      </c>
      <c r="C59" s="37" t="s">
        <v>29</v>
      </c>
      <c r="D59" s="37" t="s">
        <v>171</v>
      </c>
      <c r="E59" s="37" t="s">
        <v>38</v>
      </c>
      <c r="F59" s="37" t="s">
        <v>92</v>
      </c>
      <c r="G59" s="40">
        <v>2022</v>
      </c>
      <c r="H59" s="40">
        <v>2027</v>
      </c>
      <c r="I59" s="39">
        <v>45856</v>
      </c>
      <c r="J59" s="39">
        <v>46221</v>
      </c>
      <c r="K59" s="98"/>
    </row>
    <row r="60" spans="1:11" s="4" customFormat="1" ht="15" x14ac:dyDescent="0.25">
      <c r="A60" s="6"/>
      <c r="B60" s="41" t="s">
        <v>149</v>
      </c>
      <c r="C60" s="37" t="s">
        <v>27</v>
      </c>
      <c r="D60" s="37" t="s">
        <v>171</v>
      </c>
      <c r="E60" s="37" t="s">
        <v>38</v>
      </c>
      <c r="F60" s="37" t="s">
        <v>92</v>
      </c>
      <c r="G60" s="36">
        <v>2024</v>
      </c>
      <c r="H60" s="36">
        <v>2029</v>
      </c>
      <c r="I60" s="39">
        <v>45860</v>
      </c>
      <c r="J60" s="39">
        <v>46225</v>
      </c>
      <c r="K60" s="98"/>
    </row>
    <row r="61" spans="1:11" s="4" customFormat="1" ht="15" x14ac:dyDescent="0.25">
      <c r="A61" s="6"/>
      <c r="B61" s="41" t="s">
        <v>150</v>
      </c>
      <c r="C61" s="37" t="s">
        <v>27</v>
      </c>
      <c r="D61" s="37" t="s">
        <v>171</v>
      </c>
      <c r="E61" s="37" t="s">
        <v>38</v>
      </c>
      <c r="F61" s="37" t="s">
        <v>92</v>
      </c>
      <c r="G61" s="36">
        <v>2024</v>
      </c>
      <c r="H61" s="36">
        <v>2029</v>
      </c>
      <c r="I61" s="39">
        <v>45860</v>
      </c>
      <c r="J61" s="42">
        <v>46225</v>
      </c>
      <c r="K61" s="98"/>
    </row>
    <row r="62" spans="1:11" s="4" customFormat="1" ht="15" x14ac:dyDescent="0.25">
      <c r="A62" s="6"/>
      <c r="B62" s="36" t="s">
        <v>151</v>
      </c>
      <c r="C62" s="37" t="s">
        <v>29</v>
      </c>
      <c r="D62" s="37" t="s">
        <v>171</v>
      </c>
      <c r="E62" s="37" t="s">
        <v>38</v>
      </c>
      <c r="F62" s="37" t="s">
        <v>92</v>
      </c>
      <c r="G62" s="36">
        <v>2023</v>
      </c>
      <c r="H62" s="36">
        <v>2028</v>
      </c>
      <c r="I62" s="39">
        <v>45860</v>
      </c>
      <c r="J62" s="42">
        <v>46225</v>
      </c>
      <c r="K62" s="98"/>
    </row>
    <row r="63" spans="1:11" s="4" customFormat="1" ht="15" x14ac:dyDescent="0.25">
      <c r="A63" s="6"/>
      <c r="B63" s="36" t="s">
        <v>152</v>
      </c>
      <c r="C63" s="37" t="s">
        <v>27</v>
      </c>
      <c r="D63" s="37" t="s">
        <v>171</v>
      </c>
      <c r="E63" s="37" t="s">
        <v>38</v>
      </c>
      <c r="F63" s="37" t="s">
        <v>92</v>
      </c>
      <c r="G63" s="36">
        <v>2022</v>
      </c>
      <c r="H63" s="36">
        <v>2027</v>
      </c>
      <c r="I63" s="39">
        <v>45814</v>
      </c>
      <c r="J63" s="42">
        <v>46179</v>
      </c>
      <c r="K63" s="98"/>
    </row>
    <row r="64" spans="1:11" s="4" customFormat="1" ht="15" x14ac:dyDescent="0.25">
      <c r="A64" s="6"/>
      <c r="B64" s="36" t="s">
        <v>153</v>
      </c>
      <c r="C64" s="43" t="s">
        <v>29</v>
      </c>
      <c r="D64" s="37" t="s">
        <v>171</v>
      </c>
      <c r="E64" s="37" t="s">
        <v>38</v>
      </c>
      <c r="F64" s="37" t="s">
        <v>92</v>
      </c>
      <c r="G64" s="36">
        <v>2022</v>
      </c>
      <c r="H64" s="36">
        <v>2027</v>
      </c>
      <c r="I64" s="39">
        <v>45814</v>
      </c>
      <c r="J64" s="42">
        <v>46179</v>
      </c>
      <c r="K64" s="98"/>
    </row>
    <row r="65" spans="2:11" s="4" customFormat="1" ht="13.5" thickBot="1" x14ac:dyDescent="0.25">
      <c r="B65" s="7"/>
      <c r="C65" s="7"/>
      <c r="D65" s="7"/>
      <c r="E65" s="7"/>
      <c r="F65" s="7"/>
      <c r="G65" s="7"/>
      <c r="H65" s="8"/>
      <c r="I65" s="8"/>
      <c r="J65" s="8"/>
      <c r="K65" s="8"/>
    </row>
    <row r="66" spans="2:11" s="4" customFormat="1" ht="16.5" thickBot="1" x14ac:dyDescent="0.25">
      <c r="B66" s="61" t="s">
        <v>156</v>
      </c>
      <c r="C66" s="62"/>
      <c r="D66" s="62"/>
      <c r="E66" s="62"/>
      <c r="F66" s="62"/>
      <c r="G66" s="62"/>
      <c r="H66" s="62"/>
      <c r="I66" s="62"/>
      <c r="J66" s="62"/>
      <c r="K66" s="45">
        <f>SUM(K12:K64)</f>
        <v>0</v>
      </c>
    </row>
    <row r="67" spans="2:11" s="4" customFormat="1" ht="12.75" x14ac:dyDescent="0.2">
      <c r="B67" s="7"/>
      <c r="C67" s="7"/>
      <c r="D67" s="7"/>
      <c r="E67" s="7"/>
      <c r="F67" s="7"/>
      <c r="G67" s="7"/>
      <c r="H67" s="8"/>
      <c r="I67" s="8"/>
      <c r="J67" s="8"/>
      <c r="K67" s="8"/>
    </row>
    <row r="68" spans="2:11" s="4" customFormat="1" ht="15.75" x14ac:dyDescent="0.25">
      <c r="B68" s="72" t="s">
        <v>3</v>
      </c>
      <c r="C68" s="73"/>
      <c r="D68" s="73"/>
      <c r="E68" s="73"/>
      <c r="F68" s="73"/>
      <c r="G68" s="73"/>
      <c r="H68" s="73"/>
      <c r="I68" s="73"/>
      <c r="J68" s="73"/>
      <c r="K68" s="74"/>
    </row>
    <row r="69" spans="2:11" s="4" customFormat="1" ht="12.75" x14ac:dyDescent="0.2">
      <c r="B69" s="69" t="s">
        <v>157</v>
      </c>
      <c r="C69" s="69"/>
      <c r="D69" s="69"/>
      <c r="E69" s="69"/>
      <c r="F69" s="69"/>
      <c r="G69" s="69"/>
      <c r="H69" s="69"/>
      <c r="I69" s="69"/>
      <c r="J69" s="69"/>
      <c r="K69" s="69"/>
    </row>
    <row r="70" spans="2:11" s="4" customFormat="1" ht="15" x14ac:dyDescent="0.25">
      <c r="B70" s="52" t="s">
        <v>57</v>
      </c>
      <c r="C70" s="53" t="s">
        <v>58</v>
      </c>
      <c r="D70" s="54" t="s">
        <v>162</v>
      </c>
      <c r="E70" s="55" t="s">
        <v>163</v>
      </c>
      <c r="F70" s="52" t="s">
        <v>59</v>
      </c>
      <c r="G70" s="89" t="s">
        <v>160</v>
      </c>
      <c r="H70" s="90"/>
      <c r="I70" s="52" t="s">
        <v>62</v>
      </c>
      <c r="J70" s="52" t="s">
        <v>63</v>
      </c>
      <c r="K70" s="55" t="s">
        <v>89</v>
      </c>
    </row>
    <row r="71" spans="2:11" s="4" customFormat="1" ht="46.9" customHeight="1" x14ac:dyDescent="0.2">
      <c r="B71" s="36" t="s">
        <v>158</v>
      </c>
      <c r="C71" s="36" t="s">
        <v>159</v>
      </c>
      <c r="D71" s="36" t="s">
        <v>0</v>
      </c>
      <c r="E71" s="36" t="s">
        <v>164</v>
      </c>
      <c r="F71" s="36" t="s">
        <v>92</v>
      </c>
      <c r="G71" s="75" t="s">
        <v>5</v>
      </c>
      <c r="H71" s="76"/>
      <c r="I71" s="30">
        <v>45814</v>
      </c>
      <c r="J71" s="30">
        <v>46179</v>
      </c>
      <c r="K71" s="179"/>
    </row>
    <row r="72" spans="2:11" s="4" customFormat="1" ht="13.5" thickBot="1" x14ac:dyDescent="0.25">
      <c r="B72" s="7"/>
      <c r="C72" s="7"/>
      <c r="D72" s="7"/>
      <c r="E72" s="7"/>
      <c r="F72" s="7"/>
      <c r="G72" s="7"/>
      <c r="H72" s="8"/>
      <c r="I72" s="9"/>
      <c r="J72" s="10"/>
      <c r="K72" s="8"/>
    </row>
    <row r="73" spans="2:11" s="4" customFormat="1" ht="16.5" thickBot="1" x14ac:dyDescent="0.3">
      <c r="B73" s="61" t="s">
        <v>161</v>
      </c>
      <c r="C73" s="62"/>
      <c r="D73" s="62"/>
      <c r="E73" s="62"/>
      <c r="F73" s="62"/>
      <c r="G73" s="62"/>
      <c r="H73" s="62"/>
      <c r="I73" s="62"/>
      <c r="J73" s="62"/>
      <c r="K73" s="44">
        <f>SUM(K71:K71)</f>
        <v>0</v>
      </c>
    </row>
    <row r="74" spans="2:11" s="4" customFormat="1" ht="12.75" x14ac:dyDescent="0.2">
      <c r="B74" s="7"/>
      <c r="C74" s="7"/>
      <c r="D74" s="7"/>
      <c r="E74" s="7"/>
      <c r="F74" s="7"/>
      <c r="G74" s="7"/>
      <c r="H74" s="8"/>
      <c r="I74" s="9"/>
      <c r="J74" s="10"/>
      <c r="K74" s="8"/>
    </row>
    <row r="75" spans="2:11" s="4" customFormat="1" ht="15.75" x14ac:dyDescent="0.25">
      <c r="B75" s="72" t="s">
        <v>93</v>
      </c>
      <c r="C75" s="73"/>
      <c r="D75" s="73"/>
      <c r="E75" s="73"/>
      <c r="F75" s="73"/>
      <c r="G75" s="73"/>
      <c r="H75" s="73"/>
      <c r="I75" s="73"/>
      <c r="J75" s="73"/>
      <c r="K75" s="74"/>
    </row>
    <row r="76" spans="2:11" s="4" customFormat="1" ht="12.75" x14ac:dyDescent="0.2">
      <c r="B76" s="71" t="s">
        <v>87</v>
      </c>
      <c r="C76" s="71"/>
      <c r="D76" s="71"/>
      <c r="E76" s="71"/>
      <c r="F76" s="71"/>
      <c r="G76" s="71"/>
      <c r="H76" s="71"/>
      <c r="I76" s="71"/>
      <c r="J76" s="71"/>
      <c r="K76" s="71"/>
    </row>
    <row r="77" spans="2:11" s="4" customFormat="1" ht="15" x14ac:dyDescent="0.25">
      <c r="B77" s="56" t="s">
        <v>57</v>
      </c>
      <c r="C77" s="54" t="s">
        <v>58</v>
      </c>
      <c r="D77" s="54" t="s">
        <v>162</v>
      </c>
      <c r="E77" s="55" t="s">
        <v>163</v>
      </c>
      <c r="F77" s="54" t="s">
        <v>59</v>
      </c>
      <c r="G77" s="54" t="s">
        <v>60</v>
      </c>
      <c r="H77" s="54" t="s">
        <v>61</v>
      </c>
      <c r="I77" s="54" t="s">
        <v>62</v>
      </c>
      <c r="J77" s="54" t="s">
        <v>63</v>
      </c>
      <c r="K77" s="55" t="s">
        <v>89</v>
      </c>
    </row>
    <row r="78" spans="2:11" s="4" customFormat="1" ht="15" x14ac:dyDescent="0.25">
      <c r="B78" s="27">
        <v>346166</v>
      </c>
      <c r="C78" s="28" t="s">
        <v>91</v>
      </c>
      <c r="D78" s="36" t="s">
        <v>0</v>
      </c>
      <c r="E78" s="36" t="s">
        <v>164</v>
      </c>
      <c r="F78" s="28" t="s">
        <v>92</v>
      </c>
      <c r="G78" s="29">
        <v>2023</v>
      </c>
      <c r="H78" s="29">
        <v>2028</v>
      </c>
      <c r="I78" s="30">
        <v>45814</v>
      </c>
      <c r="J78" s="30">
        <v>46179</v>
      </c>
      <c r="K78" s="179"/>
    </row>
    <row r="79" spans="2:11" s="4" customFormat="1" ht="15" x14ac:dyDescent="0.25">
      <c r="B79" s="27">
        <v>346177</v>
      </c>
      <c r="C79" s="28" t="s">
        <v>91</v>
      </c>
      <c r="D79" s="36" t="s">
        <v>165</v>
      </c>
      <c r="E79" s="36" t="s">
        <v>164</v>
      </c>
      <c r="F79" s="28" t="s">
        <v>92</v>
      </c>
      <c r="G79" s="29">
        <v>2024</v>
      </c>
      <c r="H79" s="29">
        <v>2029</v>
      </c>
      <c r="I79" s="30">
        <v>45814</v>
      </c>
      <c r="J79" s="30">
        <v>46179</v>
      </c>
      <c r="K79" s="179"/>
    </row>
    <row r="80" spans="2:11" s="4" customFormat="1" ht="15" x14ac:dyDescent="0.25">
      <c r="B80" s="27">
        <v>346223</v>
      </c>
      <c r="C80" s="28" t="s">
        <v>91</v>
      </c>
      <c r="D80" s="36" t="s">
        <v>166</v>
      </c>
      <c r="E80" s="36" t="s">
        <v>164</v>
      </c>
      <c r="F80" s="28" t="s">
        <v>92</v>
      </c>
      <c r="G80" s="29">
        <v>2024</v>
      </c>
      <c r="H80" s="29">
        <v>2029</v>
      </c>
      <c r="I80" s="30">
        <v>45814</v>
      </c>
      <c r="J80" s="30">
        <v>46179</v>
      </c>
      <c r="K80" s="179"/>
    </row>
    <row r="81" spans="2:11" s="4" customFormat="1" ht="15" x14ac:dyDescent="0.25">
      <c r="B81" s="27">
        <v>346091</v>
      </c>
      <c r="C81" s="28" t="s">
        <v>91</v>
      </c>
      <c r="D81" s="36" t="s">
        <v>167</v>
      </c>
      <c r="E81" s="36" t="s">
        <v>164</v>
      </c>
      <c r="F81" s="28" t="s">
        <v>92</v>
      </c>
      <c r="G81" s="29">
        <v>2024</v>
      </c>
      <c r="H81" s="29">
        <v>2029</v>
      </c>
      <c r="I81" s="30">
        <v>45814</v>
      </c>
      <c r="J81" s="30">
        <v>46179</v>
      </c>
      <c r="K81" s="179"/>
    </row>
    <row r="82" spans="2:11" s="4" customFormat="1" ht="15" x14ac:dyDescent="0.25">
      <c r="B82" s="27">
        <v>346104</v>
      </c>
      <c r="C82" s="28" t="s">
        <v>91</v>
      </c>
      <c r="D82" s="36" t="s">
        <v>168</v>
      </c>
      <c r="E82" s="36" t="s">
        <v>164</v>
      </c>
      <c r="F82" s="28" t="s">
        <v>92</v>
      </c>
      <c r="G82" s="29">
        <v>2024</v>
      </c>
      <c r="H82" s="29">
        <v>2029</v>
      </c>
      <c r="I82" s="30">
        <v>45814</v>
      </c>
      <c r="J82" s="30">
        <v>46179</v>
      </c>
      <c r="K82" s="179"/>
    </row>
    <row r="83" spans="2:11" s="4" customFormat="1" ht="15" x14ac:dyDescent="0.25">
      <c r="B83" s="27">
        <v>346066</v>
      </c>
      <c r="C83" s="28" t="s">
        <v>91</v>
      </c>
      <c r="D83" s="36" t="s">
        <v>169</v>
      </c>
      <c r="E83" s="36" t="s">
        <v>164</v>
      </c>
      <c r="F83" s="28" t="s">
        <v>92</v>
      </c>
      <c r="G83" s="29">
        <v>2024</v>
      </c>
      <c r="H83" s="29">
        <v>2029</v>
      </c>
      <c r="I83" s="30">
        <v>45814</v>
      </c>
      <c r="J83" s="30">
        <v>46179</v>
      </c>
      <c r="K83" s="179"/>
    </row>
    <row r="84" spans="2:11" s="4" customFormat="1" ht="13.5" thickBot="1" x14ac:dyDescent="0.25">
      <c r="B84" s="7"/>
      <c r="C84" s="7"/>
      <c r="D84" s="7"/>
      <c r="E84" s="7"/>
      <c r="F84" s="7"/>
      <c r="G84" s="7"/>
      <c r="H84" s="8"/>
      <c r="I84" s="9"/>
      <c r="J84" s="10"/>
      <c r="K84" s="8"/>
    </row>
    <row r="85" spans="2:11" s="4" customFormat="1" ht="16.5" thickBot="1" x14ac:dyDescent="0.25">
      <c r="B85" s="61" t="s">
        <v>88</v>
      </c>
      <c r="C85" s="62"/>
      <c r="D85" s="62"/>
      <c r="E85" s="62"/>
      <c r="F85" s="62"/>
      <c r="G85" s="62"/>
      <c r="H85" s="62"/>
      <c r="I85" s="62"/>
      <c r="J85" s="62"/>
      <c r="K85" s="31">
        <f>SUM(K78:K83)</f>
        <v>0</v>
      </c>
    </row>
    <row r="86" spans="2:11" s="4" customFormat="1" ht="12.75" x14ac:dyDescent="0.2">
      <c r="B86" s="7"/>
      <c r="C86" s="7"/>
      <c r="D86" s="7"/>
      <c r="E86" s="7"/>
      <c r="F86" s="7"/>
      <c r="G86" s="7"/>
      <c r="H86" s="8"/>
      <c r="I86" s="9"/>
      <c r="J86" s="10"/>
      <c r="K86" s="8"/>
    </row>
    <row r="87" spans="2:11" s="4" customFormat="1" ht="15.75" x14ac:dyDescent="0.25">
      <c r="B87" s="70" t="s">
        <v>55</v>
      </c>
      <c r="C87" s="70"/>
      <c r="D87" s="70"/>
      <c r="E87" s="70"/>
      <c r="F87" s="70"/>
      <c r="G87" s="70"/>
      <c r="H87" s="70"/>
      <c r="I87" s="70"/>
      <c r="J87" s="70"/>
      <c r="K87" s="70"/>
    </row>
    <row r="88" spans="2:11" s="4" customFormat="1" ht="13.5" thickBot="1" x14ac:dyDescent="0.25">
      <c r="B88" s="7"/>
      <c r="C88" s="7"/>
      <c r="D88" s="7"/>
      <c r="E88" s="7"/>
      <c r="F88" s="7"/>
      <c r="G88" s="7"/>
      <c r="H88" s="8"/>
      <c r="I88" s="9"/>
      <c r="J88" s="10"/>
      <c r="K88" s="8"/>
    </row>
    <row r="89" spans="2:11" s="4" customFormat="1" ht="16.5" thickBot="1" x14ac:dyDescent="0.25">
      <c r="B89" s="61" t="s">
        <v>54</v>
      </c>
      <c r="C89" s="62"/>
      <c r="D89" s="62"/>
      <c r="E89" s="62"/>
      <c r="F89" s="62"/>
      <c r="G89" s="62"/>
      <c r="H89" s="62"/>
      <c r="I89" s="62"/>
      <c r="J89" s="62"/>
      <c r="K89" s="31">
        <f>K66+K73+K85</f>
        <v>0</v>
      </c>
    </row>
    <row r="90" spans="2:11" s="4" customFormat="1" ht="12.75" x14ac:dyDescent="0.2">
      <c r="B90" s="7"/>
      <c r="C90" s="7"/>
      <c r="D90" s="7"/>
      <c r="E90" s="7"/>
      <c r="F90" s="7"/>
      <c r="G90" s="7"/>
      <c r="H90" s="8"/>
      <c r="I90" s="9"/>
      <c r="J90" s="10"/>
      <c r="K90" s="8"/>
    </row>
    <row r="91" spans="2:11" s="4" customFormat="1" ht="12.75" x14ac:dyDescent="0.2">
      <c r="B91" s="7"/>
      <c r="C91" s="7"/>
      <c r="D91" s="7"/>
      <c r="E91" s="7"/>
      <c r="F91" s="7"/>
      <c r="G91" s="7"/>
      <c r="H91" s="8"/>
      <c r="I91" s="9"/>
      <c r="J91" s="10"/>
      <c r="K91" s="8"/>
    </row>
    <row r="92" spans="2:11" s="4" customFormat="1" ht="12.75" x14ac:dyDescent="0.2">
      <c r="B92" s="7"/>
      <c r="C92" s="7"/>
      <c r="D92" s="7"/>
      <c r="E92" s="7"/>
      <c r="F92" s="7"/>
      <c r="G92" s="7"/>
      <c r="H92" s="8"/>
      <c r="I92" s="9"/>
      <c r="J92" s="10"/>
      <c r="K92" s="8"/>
    </row>
    <row r="93" spans="2:11" s="4" customFormat="1" ht="12.75" x14ac:dyDescent="0.2"/>
    <row r="94" spans="2:11" s="4" customFormat="1" ht="32.450000000000003" customHeight="1" x14ac:dyDescent="0.2"/>
    <row r="95" spans="2:11" s="4" customFormat="1" ht="32.450000000000003" customHeight="1" x14ac:dyDescent="0.2"/>
  </sheetData>
  <sheetProtection algorithmName="SHA-512" hashValue="xr/e3eyzyzv5C+VGo9X7a1lfxKEuvh237ZFE/X1zJPL3n56QuScyL9t3TMYPBnKGp4VxzrrgJ/+V/KWBvyeGpQ==" saltValue="fwOgRmQlOR0WLsjrLytV3w==" spinCount="100000" sheet="1" objects="1" scenarios="1"/>
  <mergeCells count="18">
    <mergeCell ref="B1:C3"/>
    <mergeCell ref="D1:K1"/>
    <mergeCell ref="D2:K3"/>
    <mergeCell ref="B69:K69"/>
    <mergeCell ref="G70:H70"/>
    <mergeCell ref="B9:K9"/>
    <mergeCell ref="B4:K4"/>
    <mergeCell ref="B85:J85"/>
    <mergeCell ref="B89:J89"/>
    <mergeCell ref="B6:K7"/>
    <mergeCell ref="B10:K10"/>
    <mergeCell ref="B87:K87"/>
    <mergeCell ref="B76:K76"/>
    <mergeCell ref="B68:K68"/>
    <mergeCell ref="B75:K75"/>
    <mergeCell ref="B66:J66"/>
    <mergeCell ref="B73:J73"/>
    <mergeCell ref="G71:H71"/>
  </mergeCells>
  <pageMargins left="0.39370078740157483" right="0.39370078740157483" top="0.39370078740157483" bottom="0.39370078740157483" header="0.31496062992125984" footer="0.31496062992125984"/>
  <pageSetup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05"/>
  <sheetViews>
    <sheetView topLeftCell="A76" zoomScaleNormal="100" zoomScaleSheetLayoutView="100" workbookViewId="0">
      <selection activeCell="J81" sqref="J81"/>
    </sheetView>
  </sheetViews>
  <sheetFormatPr baseColWidth="10" defaultColWidth="11.42578125" defaultRowHeight="14.25" x14ac:dyDescent="0.2"/>
  <cols>
    <col min="1" max="1" width="1.7109375" style="3" customWidth="1"/>
    <col min="2" max="2" width="14.140625" style="3" customWidth="1"/>
    <col min="3" max="3" width="11.42578125" style="3" customWidth="1"/>
    <col min="4" max="4" width="15.140625" style="3" customWidth="1"/>
    <col min="5" max="5" width="11.42578125" style="3" customWidth="1"/>
    <col min="6" max="6" width="11.42578125" style="3" bestFit="1" customWidth="1"/>
    <col min="7" max="7" width="17.7109375" style="3" customWidth="1"/>
    <col min="8" max="8" width="13.28515625" style="3" customWidth="1"/>
    <col min="9" max="9" width="12.28515625" style="3" customWidth="1"/>
    <col min="10" max="10" width="16" style="3" customWidth="1"/>
    <col min="11" max="11" width="16.7109375" style="3" customWidth="1"/>
    <col min="12" max="16384" width="11.42578125" style="1"/>
  </cols>
  <sheetData>
    <row r="1" spans="1:11" s="3" customFormat="1" ht="22.15" customHeight="1" x14ac:dyDescent="0.2">
      <c r="B1" s="77"/>
      <c r="C1" s="78"/>
      <c r="D1" s="83" t="s">
        <v>52</v>
      </c>
      <c r="E1" s="84"/>
      <c r="F1" s="84"/>
      <c r="G1" s="84"/>
      <c r="H1" s="84"/>
      <c r="I1" s="84"/>
      <c r="J1" s="84"/>
      <c r="K1" s="85"/>
    </row>
    <row r="2" spans="1:11" s="3" customFormat="1" ht="22.15" customHeight="1" x14ac:dyDescent="0.2">
      <c r="B2" s="79"/>
      <c r="C2" s="80"/>
      <c r="D2" s="86" t="s">
        <v>172</v>
      </c>
      <c r="E2" s="87"/>
      <c r="F2" s="87"/>
      <c r="G2" s="87"/>
      <c r="H2" s="87"/>
      <c r="I2" s="87"/>
      <c r="J2" s="87"/>
      <c r="K2" s="88"/>
    </row>
    <row r="3" spans="1:11" s="3" customFormat="1" ht="22.15" customHeight="1" x14ac:dyDescent="0.2">
      <c r="A3" s="14"/>
      <c r="B3" s="81"/>
      <c r="C3" s="82"/>
      <c r="D3" s="86"/>
      <c r="E3" s="87"/>
      <c r="F3" s="87"/>
      <c r="G3" s="87"/>
      <c r="H3" s="87"/>
      <c r="I3" s="87"/>
      <c r="J3" s="87"/>
      <c r="K3" s="88"/>
    </row>
    <row r="4" spans="1:11" s="4" customFormat="1" ht="12.75" x14ac:dyDescent="0.2"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1:11" s="4" customFormat="1" ht="13.5" thickBot="1" x14ac:dyDescent="0.25">
      <c r="B5" s="11" t="s">
        <v>1</v>
      </c>
    </row>
    <row r="6" spans="1:11" s="4" customFormat="1" ht="12.75" x14ac:dyDescent="0.2">
      <c r="B6" s="63" t="s">
        <v>342</v>
      </c>
      <c r="C6" s="64"/>
      <c r="D6" s="64"/>
      <c r="E6" s="64"/>
      <c r="F6" s="64"/>
      <c r="G6" s="64"/>
      <c r="H6" s="64"/>
      <c r="I6" s="64"/>
      <c r="J6" s="64"/>
      <c r="K6" s="65"/>
    </row>
    <row r="7" spans="1:11" s="4" customFormat="1" ht="28.15" customHeight="1" thickBot="1" x14ac:dyDescent="0.25">
      <c r="B7" s="66"/>
      <c r="C7" s="67"/>
      <c r="D7" s="67"/>
      <c r="E7" s="67"/>
      <c r="F7" s="67"/>
      <c r="G7" s="67"/>
      <c r="H7" s="67"/>
      <c r="I7" s="67"/>
      <c r="J7" s="67"/>
      <c r="K7" s="68"/>
    </row>
    <row r="8" spans="1:11" s="4" customFormat="1" ht="12.75" x14ac:dyDescent="0.2"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4" customFormat="1" ht="12.75" x14ac:dyDescent="0.2"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1" s="4" customFormat="1" ht="15.75" x14ac:dyDescent="0.25">
      <c r="B10" s="70" t="s">
        <v>154</v>
      </c>
      <c r="C10" s="70"/>
      <c r="D10" s="70"/>
      <c r="E10" s="70"/>
      <c r="F10" s="70"/>
      <c r="G10" s="70"/>
      <c r="H10" s="70"/>
      <c r="I10" s="70"/>
      <c r="J10" s="70"/>
      <c r="K10" s="70"/>
    </row>
    <row r="11" spans="1:11" s="4" customFormat="1" ht="12.75" x14ac:dyDescent="0.2">
      <c r="A11" s="6"/>
      <c r="B11" s="69" t="s">
        <v>155</v>
      </c>
      <c r="C11" s="69"/>
      <c r="D11" s="69"/>
      <c r="E11" s="69"/>
      <c r="F11" s="69"/>
      <c r="G11" s="69"/>
      <c r="H11" s="69"/>
      <c r="I11" s="69"/>
      <c r="J11" s="69"/>
      <c r="K11" s="69"/>
    </row>
    <row r="12" spans="1:11" s="4" customFormat="1" ht="30" x14ac:dyDescent="0.2">
      <c r="A12" s="6"/>
      <c r="B12" s="57" t="s">
        <v>57</v>
      </c>
      <c r="C12" s="57" t="s">
        <v>58</v>
      </c>
      <c r="D12" s="49" t="s">
        <v>162</v>
      </c>
      <c r="E12" s="50" t="s">
        <v>163</v>
      </c>
      <c r="F12" s="57" t="s">
        <v>59</v>
      </c>
      <c r="G12" s="57" t="s">
        <v>60</v>
      </c>
      <c r="H12" s="57" t="s">
        <v>61</v>
      </c>
      <c r="I12" s="57" t="s">
        <v>62</v>
      </c>
      <c r="J12" s="57" t="s">
        <v>63</v>
      </c>
      <c r="K12" s="51" t="s">
        <v>343</v>
      </c>
    </row>
    <row r="13" spans="1:11" s="4" customFormat="1" ht="15" x14ac:dyDescent="0.25">
      <c r="A13" s="6"/>
      <c r="B13" s="27" t="s">
        <v>173</v>
      </c>
      <c r="C13" s="28" t="s">
        <v>30</v>
      </c>
      <c r="D13" s="28" t="s">
        <v>170</v>
      </c>
      <c r="E13" s="28" t="s">
        <v>38</v>
      </c>
      <c r="F13" s="28" t="s">
        <v>86</v>
      </c>
      <c r="G13" s="29">
        <v>2022</v>
      </c>
      <c r="H13" s="29">
        <v>2027</v>
      </c>
      <c r="I13" s="30">
        <v>45876</v>
      </c>
      <c r="J13" s="30">
        <v>46241</v>
      </c>
      <c r="K13" s="179"/>
    </row>
    <row r="14" spans="1:11" s="4" customFormat="1" ht="15" x14ac:dyDescent="0.25">
      <c r="A14" s="6"/>
      <c r="B14" s="27" t="s">
        <v>174</v>
      </c>
      <c r="C14" s="28" t="s">
        <v>30</v>
      </c>
      <c r="D14" s="28" t="s">
        <v>170</v>
      </c>
      <c r="E14" s="28" t="s">
        <v>38</v>
      </c>
      <c r="F14" s="28" t="s">
        <v>86</v>
      </c>
      <c r="G14" s="29">
        <v>2022</v>
      </c>
      <c r="H14" s="29">
        <v>2027</v>
      </c>
      <c r="I14" s="30">
        <v>45833</v>
      </c>
      <c r="J14" s="30">
        <v>46198</v>
      </c>
      <c r="K14" s="179"/>
    </row>
    <row r="15" spans="1:11" s="4" customFormat="1" ht="15" x14ac:dyDescent="0.25">
      <c r="A15" s="6"/>
      <c r="B15" s="27" t="s">
        <v>175</v>
      </c>
      <c r="C15" s="28" t="s">
        <v>44</v>
      </c>
      <c r="D15" s="28" t="s">
        <v>0</v>
      </c>
      <c r="E15" s="28" t="s">
        <v>164</v>
      </c>
      <c r="F15" s="28" t="s">
        <v>86</v>
      </c>
      <c r="G15" s="29">
        <v>2022</v>
      </c>
      <c r="H15" s="29">
        <v>2027</v>
      </c>
      <c r="I15" s="30">
        <v>45833</v>
      </c>
      <c r="J15" s="30">
        <v>46198</v>
      </c>
      <c r="K15" s="179"/>
    </row>
    <row r="16" spans="1:11" s="4" customFormat="1" ht="15" x14ac:dyDescent="0.25">
      <c r="A16" s="6"/>
      <c r="B16" s="27" t="s">
        <v>176</v>
      </c>
      <c r="C16" s="28" t="s">
        <v>30</v>
      </c>
      <c r="D16" s="28" t="s">
        <v>170</v>
      </c>
      <c r="E16" s="28" t="s">
        <v>38</v>
      </c>
      <c r="F16" s="28" t="s">
        <v>86</v>
      </c>
      <c r="G16" s="29">
        <v>2022</v>
      </c>
      <c r="H16" s="29">
        <v>2027</v>
      </c>
      <c r="I16" s="30">
        <v>45833</v>
      </c>
      <c r="J16" s="30">
        <v>46198</v>
      </c>
      <c r="K16" s="179"/>
    </row>
    <row r="17" spans="1:11" s="4" customFormat="1" ht="15" x14ac:dyDescent="0.25">
      <c r="A17" s="6"/>
      <c r="B17" s="27" t="s">
        <v>177</v>
      </c>
      <c r="C17" s="28" t="s">
        <v>30</v>
      </c>
      <c r="D17" s="28" t="s">
        <v>170</v>
      </c>
      <c r="E17" s="28" t="s">
        <v>38</v>
      </c>
      <c r="F17" s="28" t="s">
        <v>86</v>
      </c>
      <c r="G17" s="29">
        <v>2022</v>
      </c>
      <c r="H17" s="29">
        <v>2027</v>
      </c>
      <c r="I17" s="30">
        <v>45833</v>
      </c>
      <c r="J17" s="30">
        <v>46198</v>
      </c>
      <c r="K17" s="179"/>
    </row>
    <row r="18" spans="1:11" s="4" customFormat="1" ht="15" x14ac:dyDescent="0.25">
      <c r="A18" s="6"/>
      <c r="B18" s="27" t="s">
        <v>178</v>
      </c>
      <c r="C18" s="28" t="s">
        <v>41</v>
      </c>
      <c r="D18" s="28" t="s">
        <v>0</v>
      </c>
      <c r="E18" s="28" t="s">
        <v>164</v>
      </c>
      <c r="F18" s="28" t="s">
        <v>86</v>
      </c>
      <c r="G18" s="29">
        <v>2022</v>
      </c>
      <c r="H18" s="29">
        <v>2027</v>
      </c>
      <c r="I18" s="30">
        <v>45833</v>
      </c>
      <c r="J18" s="30">
        <v>46198</v>
      </c>
      <c r="K18" s="179"/>
    </row>
    <row r="19" spans="1:11" s="4" customFormat="1" ht="15" x14ac:dyDescent="0.25">
      <c r="A19" s="6"/>
      <c r="B19" s="27" t="s">
        <v>179</v>
      </c>
      <c r="C19" s="28" t="s">
        <v>104</v>
      </c>
      <c r="D19" s="28" t="s">
        <v>170</v>
      </c>
      <c r="E19" s="28" t="s">
        <v>38</v>
      </c>
      <c r="F19" s="28" t="s">
        <v>86</v>
      </c>
      <c r="G19" s="27">
        <v>2022</v>
      </c>
      <c r="H19" s="27">
        <v>2027</v>
      </c>
      <c r="I19" s="30">
        <v>45833</v>
      </c>
      <c r="J19" s="30">
        <v>46198</v>
      </c>
      <c r="K19" s="179"/>
    </row>
    <row r="20" spans="1:11" s="4" customFormat="1" ht="15" x14ac:dyDescent="0.25">
      <c r="A20" s="6"/>
      <c r="B20" s="27" t="s">
        <v>180</v>
      </c>
      <c r="C20" s="28" t="s">
        <v>30</v>
      </c>
      <c r="D20" s="28" t="s">
        <v>170</v>
      </c>
      <c r="E20" s="28" t="s">
        <v>38</v>
      </c>
      <c r="F20" s="28" t="s">
        <v>86</v>
      </c>
      <c r="G20" s="27">
        <v>2022</v>
      </c>
      <c r="H20" s="27">
        <v>2027</v>
      </c>
      <c r="I20" s="30">
        <v>45833</v>
      </c>
      <c r="J20" s="30">
        <v>46198</v>
      </c>
      <c r="K20" s="179"/>
    </row>
    <row r="21" spans="1:11" s="4" customFormat="1" ht="15" x14ac:dyDescent="0.25">
      <c r="A21" s="6"/>
      <c r="B21" s="27" t="s">
        <v>181</v>
      </c>
      <c r="C21" s="28" t="s">
        <v>30</v>
      </c>
      <c r="D21" s="28" t="s">
        <v>170</v>
      </c>
      <c r="E21" s="28" t="s">
        <v>38</v>
      </c>
      <c r="F21" s="28" t="s">
        <v>86</v>
      </c>
      <c r="G21" s="27">
        <v>2022</v>
      </c>
      <c r="H21" s="27">
        <v>2027</v>
      </c>
      <c r="I21" s="30">
        <v>45833</v>
      </c>
      <c r="J21" s="30">
        <v>46198</v>
      </c>
      <c r="K21" s="179"/>
    </row>
    <row r="22" spans="1:11" s="4" customFormat="1" ht="15" x14ac:dyDescent="0.25">
      <c r="A22" s="6"/>
      <c r="B22" s="27" t="s">
        <v>182</v>
      </c>
      <c r="C22" s="28" t="s">
        <v>41</v>
      </c>
      <c r="D22" s="28" t="s">
        <v>0</v>
      </c>
      <c r="E22" s="28" t="s">
        <v>164</v>
      </c>
      <c r="F22" s="28" t="s">
        <v>86</v>
      </c>
      <c r="G22" s="29">
        <v>2022</v>
      </c>
      <c r="H22" s="29">
        <v>2027</v>
      </c>
      <c r="I22" s="30">
        <v>45833</v>
      </c>
      <c r="J22" s="30">
        <v>46198</v>
      </c>
      <c r="K22" s="179"/>
    </row>
    <row r="23" spans="1:11" s="4" customFormat="1" ht="15" x14ac:dyDescent="0.25">
      <c r="A23" s="6"/>
      <c r="B23" s="28" t="s">
        <v>183</v>
      </c>
      <c r="C23" s="28" t="s">
        <v>104</v>
      </c>
      <c r="D23" s="28" t="s">
        <v>170</v>
      </c>
      <c r="E23" s="28" t="s">
        <v>164</v>
      </c>
      <c r="F23" s="28" t="s">
        <v>86</v>
      </c>
      <c r="G23" s="27">
        <v>2022</v>
      </c>
      <c r="H23" s="27">
        <v>2027</v>
      </c>
      <c r="I23" s="30">
        <v>45833</v>
      </c>
      <c r="J23" s="30">
        <v>46198</v>
      </c>
      <c r="K23" s="179"/>
    </row>
    <row r="24" spans="1:11" s="4" customFormat="1" ht="15" x14ac:dyDescent="0.25">
      <c r="A24" s="6"/>
      <c r="B24" s="27" t="s">
        <v>184</v>
      </c>
      <c r="C24" s="28" t="s">
        <v>30</v>
      </c>
      <c r="D24" s="28" t="s">
        <v>170</v>
      </c>
      <c r="E24" s="28" t="s">
        <v>38</v>
      </c>
      <c r="F24" s="28" t="s">
        <v>86</v>
      </c>
      <c r="G24" s="27">
        <v>2022</v>
      </c>
      <c r="H24" s="27">
        <v>2027</v>
      </c>
      <c r="I24" s="30">
        <v>45833</v>
      </c>
      <c r="J24" s="30">
        <v>46198</v>
      </c>
      <c r="K24" s="179"/>
    </row>
    <row r="25" spans="1:11" s="4" customFormat="1" ht="15" x14ac:dyDescent="0.25">
      <c r="A25" s="6"/>
      <c r="B25" s="27" t="s">
        <v>185</v>
      </c>
      <c r="C25" s="28" t="s">
        <v>104</v>
      </c>
      <c r="D25" s="28" t="s">
        <v>170</v>
      </c>
      <c r="E25" s="28" t="s">
        <v>38</v>
      </c>
      <c r="F25" s="28" t="s">
        <v>86</v>
      </c>
      <c r="G25" s="27">
        <v>2022</v>
      </c>
      <c r="H25" s="27">
        <v>2027</v>
      </c>
      <c r="I25" s="30">
        <v>45833</v>
      </c>
      <c r="J25" s="30">
        <v>46198</v>
      </c>
      <c r="K25" s="179"/>
    </row>
    <row r="26" spans="1:11" s="4" customFormat="1" ht="15" x14ac:dyDescent="0.25">
      <c r="A26" s="6"/>
      <c r="B26" s="27" t="s">
        <v>186</v>
      </c>
      <c r="C26" s="28" t="s">
        <v>30</v>
      </c>
      <c r="D26" s="28" t="s">
        <v>170</v>
      </c>
      <c r="E26" s="28" t="s">
        <v>38</v>
      </c>
      <c r="F26" s="28" t="s">
        <v>86</v>
      </c>
      <c r="G26" s="27">
        <v>2022</v>
      </c>
      <c r="H26" s="27">
        <v>2027</v>
      </c>
      <c r="I26" s="30">
        <v>45833</v>
      </c>
      <c r="J26" s="30">
        <v>46198</v>
      </c>
      <c r="K26" s="179"/>
    </row>
    <row r="27" spans="1:11" s="4" customFormat="1" ht="15" x14ac:dyDescent="0.25">
      <c r="A27" s="6"/>
      <c r="B27" s="27" t="s">
        <v>187</v>
      </c>
      <c r="C27" s="28" t="s">
        <v>30</v>
      </c>
      <c r="D27" s="28" t="s">
        <v>170</v>
      </c>
      <c r="E27" s="28" t="s">
        <v>38</v>
      </c>
      <c r="F27" s="28" t="s">
        <v>86</v>
      </c>
      <c r="G27" s="27">
        <v>2022</v>
      </c>
      <c r="H27" s="27">
        <v>2027</v>
      </c>
      <c r="I27" s="30">
        <v>45833</v>
      </c>
      <c r="J27" s="30">
        <v>46198</v>
      </c>
      <c r="K27" s="179"/>
    </row>
    <row r="28" spans="1:11" s="4" customFormat="1" ht="15" x14ac:dyDescent="0.25">
      <c r="A28" s="6"/>
      <c r="B28" s="27" t="s">
        <v>188</v>
      </c>
      <c r="C28" s="28" t="s">
        <v>189</v>
      </c>
      <c r="D28" s="28" t="s">
        <v>190</v>
      </c>
      <c r="E28" s="28" t="s">
        <v>191</v>
      </c>
      <c r="F28" s="28" t="s">
        <v>86</v>
      </c>
      <c r="G28" s="27">
        <v>2022</v>
      </c>
      <c r="H28" s="27">
        <v>2027</v>
      </c>
      <c r="I28" s="30">
        <v>45833</v>
      </c>
      <c r="J28" s="30">
        <v>46198</v>
      </c>
      <c r="K28" s="179"/>
    </row>
    <row r="29" spans="1:11" s="4" customFormat="1" ht="15" x14ac:dyDescent="0.25">
      <c r="A29" s="6"/>
      <c r="B29" s="27" t="s">
        <v>192</v>
      </c>
      <c r="C29" s="28" t="s">
        <v>109</v>
      </c>
      <c r="D29" s="28" t="s">
        <v>170</v>
      </c>
      <c r="E29" s="28" t="s">
        <v>38</v>
      </c>
      <c r="F29" s="28" t="s">
        <v>86</v>
      </c>
      <c r="G29" s="27">
        <v>2022</v>
      </c>
      <c r="H29" s="27">
        <v>2027</v>
      </c>
      <c r="I29" s="30">
        <v>45833</v>
      </c>
      <c r="J29" s="30">
        <v>46198</v>
      </c>
      <c r="K29" s="179"/>
    </row>
    <row r="30" spans="1:11" s="4" customFormat="1" ht="15" x14ac:dyDescent="0.25">
      <c r="A30" s="6"/>
      <c r="B30" s="27" t="s">
        <v>193</v>
      </c>
      <c r="C30" s="28" t="s">
        <v>104</v>
      </c>
      <c r="D30" s="28" t="s">
        <v>170</v>
      </c>
      <c r="E30" s="28" t="s">
        <v>38</v>
      </c>
      <c r="F30" s="28" t="s">
        <v>86</v>
      </c>
      <c r="G30" s="27">
        <v>2022</v>
      </c>
      <c r="H30" s="27">
        <v>2027</v>
      </c>
      <c r="I30" s="30">
        <v>45833</v>
      </c>
      <c r="J30" s="30">
        <v>46198</v>
      </c>
      <c r="K30" s="179"/>
    </row>
    <row r="31" spans="1:11" s="4" customFormat="1" ht="15" x14ac:dyDescent="0.25">
      <c r="A31" s="6"/>
      <c r="B31" s="27" t="s">
        <v>194</v>
      </c>
      <c r="C31" s="28" t="s">
        <v>41</v>
      </c>
      <c r="D31" s="28" t="s">
        <v>0</v>
      </c>
      <c r="E31" s="28" t="s">
        <v>164</v>
      </c>
      <c r="F31" s="28" t="s">
        <v>86</v>
      </c>
      <c r="G31" s="27">
        <v>2022</v>
      </c>
      <c r="H31" s="27">
        <v>2027</v>
      </c>
      <c r="I31" s="30">
        <v>45833</v>
      </c>
      <c r="J31" s="30">
        <v>46198</v>
      </c>
      <c r="K31" s="179"/>
    </row>
    <row r="32" spans="1:11" s="4" customFormat="1" ht="15" x14ac:dyDescent="0.25">
      <c r="A32" s="6"/>
      <c r="B32" s="27" t="s">
        <v>195</v>
      </c>
      <c r="C32" s="28" t="s">
        <v>30</v>
      </c>
      <c r="D32" s="28" t="s">
        <v>170</v>
      </c>
      <c r="E32" s="28" t="s">
        <v>38</v>
      </c>
      <c r="F32" s="28" t="s">
        <v>86</v>
      </c>
      <c r="G32" s="27">
        <v>2022</v>
      </c>
      <c r="H32" s="27">
        <v>2027</v>
      </c>
      <c r="I32" s="30">
        <v>45833</v>
      </c>
      <c r="J32" s="30">
        <v>46198</v>
      </c>
      <c r="K32" s="179"/>
    </row>
    <row r="33" spans="1:11" s="4" customFormat="1" ht="15" x14ac:dyDescent="0.25">
      <c r="A33" s="6"/>
      <c r="B33" s="27" t="s">
        <v>196</v>
      </c>
      <c r="C33" s="28" t="s">
        <v>32</v>
      </c>
      <c r="D33" s="28" t="s">
        <v>0</v>
      </c>
      <c r="E33" s="28" t="s">
        <v>164</v>
      </c>
      <c r="F33" s="28" t="s">
        <v>86</v>
      </c>
      <c r="G33" s="27">
        <v>2022</v>
      </c>
      <c r="H33" s="27">
        <v>2027</v>
      </c>
      <c r="I33" s="30">
        <v>45833</v>
      </c>
      <c r="J33" s="30">
        <v>46198</v>
      </c>
      <c r="K33" s="179"/>
    </row>
    <row r="34" spans="1:11" s="4" customFormat="1" ht="15" x14ac:dyDescent="0.25">
      <c r="A34" s="6"/>
      <c r="B34" s="27" t="s">
        <v>197</v>
      </c>
      <c r="C34" s="28" t="s">
        <v>44</v>
      </c>
      <c r="D34" s="28" t="s">
        <v>170</v>
      </c>
      <c r="E34" s="28" t="s">
        <v>38</v>
      </c>
      <c r="F34" s="28" t="s">
        <v>86</v>
      </c>
      <c r="G34" s="27">
        <v>2022</v>
      </c>
      <c r="H34" s="27">
        <v>2027</v>
      </c>
      <c r="I34" s="30">
        <v>45833</v>
      </c>
      <c r="J34" s="30">
        <v>46198</v>
      </c>
      <c r="K34" s="179"/>
    </row>
    <row r="35" spans="1:11" s="4" customFormat="1" ht="15" x14ac:dyDescent="0.25">
      <c r="A35" s="6"/>
      <c r="B35" s="27" t="s">
        <v>198</v>
      </c>
      <c r="C35" s="28" t="s">
        <v>30</v>
      </c>
      <c r="D35" s="28" t="s">
        <v>170</v>
      </c>
      <c r="E35" s="28" t="s">
        <v>38</v>
      </c>
      <c r="F35" s="28" t="s">
        <v>86</v>
      </c>
      <c r="G35" s="27">
        <v>2022</v>
      </c>
      <c r="H35" s="27">
        <v>2027</v>
      </c>
      <c r="I35" s="30">
        <v>45833</v>
      </c>
      <c r="J35" s="30">
        <v>46198</v>
      </c>
      <c r="K35" s="179"/>
    </row>
    <row r="36" spans="1:11" s="4" customFormat="1" ht="15" x14ac:dyDescent="0.25">
      <c r="A36" s="6"/>
      <c r="B36" s="27" t="s">
        <v>199</v>
      </c>
      <c r="C36" s="28" t="s">
        <v>30</v>
      </c>
      <c r="D36" s="28" t="s">
        <v>170</v>
      </c>
      <c r="E36" s="28" t="s">
        <v>38</v>
      </c>
      <c r="F36" s="28" t="s">
        <v>86</v>
      </c>
      <c r="G36" s="27">
        <v>2022</v>
      </c>
      <c r="H36" s="27">
        <v>2027</v>
      </c>
      <c r="I36" s="30">
        <v>45833</v>
      </c>
      <c r="J36" s="30">
        <v>46198</v>
      </c>
      <c r="K36" s="179"/>
    </row>
    <row r="37" spans="1:11" s="4" customFormat="1" ht="15" x14ac:dyDescent="0.25">
      <c r="A37" s="6"/>
      <c r="B37" s="27" t="s">
        <v>200</v>
      </c>
      <c r="C37" s="28" t="s">
        <v>30</v>
      </c>
      <c r="D37" s="28" t="s">
        <v>170</v>
      </c>
      <c r="E37" s="28" t="s">
        <v>38</v>
      </c>
      <c r="F37" s="28" t="s">
        <v>86</v>
      </c>
      <c r="G37" s="27">
        <v>2022</v>
      </c>
      <c r="H37" s="27">
        <v>2027</v>
      </c>
      <c r="I37" s="30">
        <v>45833</v>
      </c>
      <c r="J37" s="30">
        <v>46198</v>
      </c>
      <c r="K37" s="179"/>
    </row>
    <row r="38" spans="1:11" s="4" customFormat="1" ht="15" x14ac:dyDescent="0.25">
      <c r="A38" s="6"/>
      <c r="B38" s="27" t="s">
        <v>201</v>
      </c>
      <c r="C38" s="28" t="s">
        <v>202</v>
      </c>
      <c r="D38" s="28" t="s">
        <v>190</v>
      </c>
      <c r="E38" s="28" t="s">
        <v>191</v>
      </c>
      <c r="F38" s="28" t="s">
        <v>86</v>
      </c>
      <c r="G38" s="27">
        <v>2022</v>
      </c>
      <c r="H38" s="27">
        <v>2027</v>
      </c>
      <c r="I38" s="30">
        <v>45833</v>
      </c>
      <c r="J38" s="30">
        <v>46198</v>
      </c>
      <c r="K38" s="179"/>
    </row>
    <row r="39" spans="1:11" s="4" customFormat="1" ht="15" x14ac:dyDescent="0.25">
      <c r="A39" s="6"/>
      <c r="B39" s="27" t="s">
        <v>203</v>
      </c>
      <c r="C39" s="28" t="s">
        <v>104</v>
      </c>
      <c r="D39" s="28" t="s">
        <v>170</v>
      </c>
      <c r="E39" s="28" t="s">
        <v>38</v>
      </c>
      <c r="F39" s="28" t="s">
        <v>86</v>
      </c>
      <c r="G39" s="27">
        <v>2022</v>
      </c>
      <c r="H39" s="27">
        <v>2027</v>
      </c>
      <c r="I39" s="30">
        <v>45833</v>
      </c>
      <c r="J39" s="30">
        <v>46198</v>
      </c>
      <c r="K39" s="179"/>
    </row>
    <row r="40" spans="1:11" s="4" customFormat="1" ht="15" x14ac:dyDescent="0.25">
      <c r="A40" s="6"/>
      <c r="B40" s="27" t="s">
        <v>204</v>
      </c>
      <c r="C40" s="28" t="s">
        <v>30</v>
      </c>
      <c r="D40" s="28" t="s">
        <v>170</v>
      </c>
      <c r="E40" s="28" t="s">
        <v>38</v>
      </c>
      <c r="F40" s="28" t="s">
        <v>86</v>
      </c>
      <c r="G40" s="27">
        <v>2022</v>
      </c>
      <c r="H40" s="27">
        <v>2027</v>
      </c>
      <c r="I40" s="30">
        <v>45833</v>
      </c>
      <c r="J40" s="30">
        <v>46198</v>
      </c>
      <c r="K40" s="179"/>
    </row>
    <row r="41" spans="1:11" s="4" customFormat="1" ht="15" x14ac:dyDescent="0.25">
      <c r="A41" s="6"/>
      <c r="B41" s="27" t="s">
        <v>205</v>
      </c>
      <c r="C41" s="28" t="s">
        <v>104</v>
      </c>
      <c r="D41" s="28" t="s">
        <v>170</v>
      </c>
      <c r="E41" s="28" t="s">
        <v>38</v>
      </c>
      <c r="F41" s="28" t="s">
        <v>86</v>
      </c>
      <c r="G41" s="27">
        <v>2022</v>
      </c>
      <c r="H41" s="27">
        <v>2027</v>
      </c>
      <c r="I41" s="30">
        <v>45833</v>
      </c>
      <c r="J41" s="30">
        <v>46198</v>
      </c>
      <c r="K41" s="179"/>
    </row>
    <row r="42" spans="1:11" s="4" customFormat="1" ht="15" x14ac:dyDescent="0.25">
      <c r="A42" s="6"/>
      <c r="B42" s="27" t="s">
        <v>206</v>
      </c>
      <c r="C42" s="28" t="s">
        <v>30</v>
      </c>
      <c r="D42" s="28" t="s">
        <v>170</v>
      </c>
      <c r="E42" s="28" t="s">
        <v>38</v>
      </c>
      <c r="F42" s="28" t="s">
        <v>86</v>
      </c>
      <c r="G42" s="27">
        <v>2022</v>
      </c>
      <c r="H42" s="27">
        <v>2027</v>
      </c>
      <c r="I42" s="30">
        <v>45833</v>
      </c>
      <c r="J42" s="30">
        <v>46198</v>
      </c>
      <c r="K42" s="179"/>
    </row>
    <row r="43" spans="1:11" s="4" customFormat="1" ht="15" x14ac:dyDescent="0.25">
      <c r="A43" s="6"/>
      <c r="B43" s="27" t="s">
        <v>207</v>
      </c>
      <c r="C43" s="28" t="s">
        <v>43</v>
      </c>
      <c r="D43" s="28" t="s">
        <v>170</v>
      </c>
      <c r="E43" s="28" t="s">
        <v>164</v>
      </c>
      <c r="F43" s="28" t="s">
        <v>86</v>
      </c>
      <c r="G43" s="27">
        <v>2016</v>
      </c>
      <c r="H43" s="27">
        <v>2028</v>
      </c>
      <c r="I43" s="30">
        <v>45833</v>
      </c>
      <c r="J43" s="30">
        <v>46198</v>
      </c>
      <c r="K43" s="179"/>
    </row>
    <row r="44" spans="1:11" s="4" customFormat="1" ht="15" x14ac:dyDescent="0.25">
      <c r="A44" s="6"/>
      <c r="B44" s="27" t="s">
        <v>208</v>
      </c>
      <c r="C44" s="28" t="s">
        <v>189</v>
      </c>
      <c r="D44" s="28" t="s">
        <v>190</v>
      </c>
      <c r="E44" s="28" t="s">
        <v>191</v>
      </c>
      <c r="F44" s="28" t="s">
        <v>86</v>
      </c>
      <c r="G44" s="27">
        <v>2022</v>
      </c>
      <c r="H44" s="27">
        <v>2027</v>
      </c>
      <c r="I44" s="30">
        <v>45833</v>
      </c>
      <c r="J44" s="30">
        <v>46198</v>
      </c>
      <c r="K44" s="179"/>
    </row>
    <row r="45" spans="1:11" s="4" customFormat="1" ht="15" x14ac:dyDescent="0.25">
      <c r="A45" s="6"/>
      <c r="B45" s="27" t="s">
        <v>209</v>
      </c>
      <c r="C45" s="28" t="s">
        <v>43</v>
      </c>
      <c r="D45" s="28" t="s">
        <v>170</v>
      </c>
      <c r="E45" s="28" t="s">
        <v>164</v>
      </c>
      <c r="F45" s="28" t="s">
        <v>86</v>
      </c>
      <c r="G45" s="27">
        <v>2016</v>
      </c>
      <c r="H45" s="27">
        <v>2028</v>
      </c>
      <c r="I45" s="30">
        <v>45833</v>
      </c>
      <c r="J45" s="30">
        <v>46198</v>
      </c>
      <c r="K45" s="179"/>
    </row>
    <row r="46" spans="1:11" s="4" customFormat="1" ht="15" x14ac:dyDescent="0.25">
      <c r="A46" s="6"/>
      <c r="B46" s="27" t="s">
        <v>210</v>
      </c>
      <c r="C46" s="28" t="s">
        <v>104</v>
      </c>
      <c r="D46" s="28" t="s">
        <v>170</v>
      </c>
      <c r="E46" s="28" t="s">
        <v>38</v>
      </c>
      <c r="F46" s="28" t="s">
        <v>86</v>
      </c>
      <c r="G46" s="27">
        <v>2022</v>
      </c>
      <c r="H46" s="27">
        <v>2027</v>
      </c>
      <c r="I46" s="30">
        <v>45833</v>
      </c>
      <c r="J46" s="30">
        <v>46198</v>
      </c>
      <c r="K46" s="179"/>
    </row>
    <row r="47" spans="1:11" s="4" customFormat="1" ht="15" x14ac:dyDescent="0.25">
      <c r="A47" s="6"/>
      <c r="B47" s="27" t="s">
        <v>211</v>
      </c>
      <c r="C47" s="28" t="s">
        <v>104</v>
      </c>
      <c r="D47" s="28" t="s">
        <v>170</v>
      </c>
      <c r="E47" s="28" t="s">
        <v>164</v>
      </c>
      <c r="F47" s="28" t="s">
        <v>86</v>
      </c>
      <c r="G47" s="27">
        <v>2022</v>
      </c>
      <c r="H47" s="27">
        <v>2027</v>
      </c>
      <c r="I47" s="30">
        <v>45833</v>
      </c>
      <c r="J47" s="30">
        <v>46198</v>
      </c>
      <c r="K47" s="179"/>
    </row>
    <row r="48" spans="1:11" s="4" customFormat="1" ht="15" x14ac:dyDescent="0.25">
      <c r="A48" s="6"/>
      <c r="B48" s="27" t="s">
        <v>212</v>
      </c>
      <c r="C48" s="28" t="s">
        <v>104</v>
      </c>
      <c r="D48" s="28" t="s">
        <v>170</v>
      </c>
      <c r="E48" s="28" t="s">
        <v>38</v>
      </c>
      <c r="F48" s="28" t="s">
        <v>86</v>
      </c>
      <c r="G48" s="27">
        <v>2022</v>
      </c>
      <c r="H48" s="27">
        <v>2027</v>
      </c>
      <c r="I48" s="30">
        <v>45833</v>
      </c>
      <c r="J48" s="30">
        <v>46198</v>
      </c>
      <c r="K48" s="179"/>
    </row>
    <row r="49" spans="1:11" s="4" customFormat="1" ht="15" x14ac:dyDescent="0.25">
      <c r="A49" s="6"/>
      <c r="B49" s="27" t="s">
        <v>213</v>
      </c>
      <c r="C49" s="28" t="s">
        <v>104</v>
      </c>
      <c r="D49" s="28" t="s">
        <v>170</v>
      </c>
      <c r="E49" s="28" t="s">
        <v>38</v>
      </c>
      <c r="F49" s="28" t="s">
        <v>86</v>
      </c>
      <c r="G49" s="27">
        <v>2022</v>
      </c>
      <c r="H49" s="27">
        <v>2027</v>
      </c>
      <c r="I49" s="30">
        <v>45833</v>
      </c>
      <c r="J49" s="30">
        <v>46198</v>
      </c>
      <c r="K49" s="179"/>
    </row>
    <row r="50" spans="1:11" s="4" customFormat="1" ht="15" x14ac:dyDescent="0.25">
      <c r="A50" s="6"/>
      <c r="B50" s="27" t="s">
        <v>214</v>
      </c>
      <c r="C50" s="28" t="s">
        <v>104</v>
      </c>
      <c r="D50" s="28" t="s">
        <v>170</v>
      </c>
      <c r="E50" s="28" t="s">
        <v>38</v>
      </c>
      <c r="F50" s="28" t="s">
        <v>86</v>
      </c>
      <c r="G50" s="27">
        <v>2022</v>
      </c>
      <c r="H50" s="27">
        <v>2027</v>
      </c>
      <c r="I50" s="30">
        <v>45833</v>
      </c>
      <c r="J50" s="30">
        <v>46198</v>
      </c>
      <c r="K50" s="179"/>
    </row>
    <row r="51" spans="1:11" s="4" customFormat="1" ht="15" x14ac:dyDescent="0.25">
      <c r="A51" s="6"/>
      <c r="B51" s="27" t="s">
        <v>215</v>
      </c>
      <c r="C51" s="28" t="s">
        <v>30</v>
      </c>
      <c r="D51" s="28" t="s">
        <v>170</v>
      </c>
      <c r="E51" s="28" t="s">
        <v>38</v>
      </c>
      <c r="F51" s="28" t="s">
        <v>86</v>
      </c>
      <c r="G51" s="27">
        <v>2022</v>
      </c>
      <c r="H51" s="27">
        <v>2027</v>
      </c>
      <c r="I51" s="30">
        <v>45833</v>
      </c>
      <c r="J51" s="30">
        <v>46198</v>
      </c>
      <c r="K51" s="179"/>
    </row>
    <row r="52" spans="1:11" s="4" customFormat="1" ht="15" x14ac:dyDescent="0.25">
      <c r="A52" s="6"/>
      <c r="B52" s="27" t="s">
        <v>216</v>
      </c>
      <c r="C52" s="28" t="s">
        <v>34</v>
      </c>
      <c r="D52" s="28" t="s">
        <v>170</v>
      </c>
      <c r="E52" s="28" t="s">
        <v>164</v>
      </c>
      <c r="F52" s="28" t="s">
        <v>86</v>
      </c>
      <c r="G52" s="27">
        <v>2023</v>
      </c>
      <c r="H52" s="27">
        <v>2035</v>
      </c>
      <c r="I52" s="30">
        <v>45876</v>
      </c>
      <c r="J52" s="30">
        <v>46241</v>
      </c>
      <c r="K52" s="179"/>
    </row>
    <row r="53" spans="1:11" s="4" customFormat="1" ht="15" x14ac:dyDescent="0.25">
      <c r="A53" s="6"/>
      <c r="B53" s="27" t="s">
        <v>217</v>
      </c>
      <c r="C53" s="28" t="s">
        <v>43</v>
      </c>
      <c r="D53" s="28" t="s">
        <v>170</v>
      </c>
      <c r="E53" s="28" t="s">
        <v>164</v>
      </c>
      <c r="F53" s="28" t="s">
        <v>86</v>
      </c>
      <c r="G53" s="27">
        <v>2016</v>
      </c>
      <c r="H53" s="27">
        <v>2028</v>
      </c>
      <c r="I53" s="30">
        <v>45876</v>
      </c>
      <c r="J53" s="30">
        <v>46241</v>
      </c>
      <c r="K53" s="179"/>
    </row>
    <row r="54" spans="1:11" s="4" customFormat="1" ht="15" x14ac:dyDescent="0.25">
      <c r="A54" s="6"/>
      <c r="B54" s="27" t="s">
        <v>218</v>
      </c>
      <c r="C54" s="28" t="s">
        <v>32</v>
      </c>
      <c r="D54" s="28" t="s">
        <v>0</v>
      </c>
      <c r="E54" s="28" t="s">
        <v>164</v>
      </c>
      <c r="F54" s="28" t="s">
        <v>86</v>
      </c>
      <c r="G54" s="27">
        <v>2022</v>
      </c>
      <c r="H54" s="27">
        <v>2027</v>
      </c>
      <c r="I54" s="30">
        <v>45833</v>
      </c>
      <c r="J54" s="30">
        <v>46198</v>
      </c>
      <c r="K54" s="179"/>
    </row>
    <row r="55" spans="1:11" s="4" customFormat="1" ht="15" x14ac:dyDescent="0.25">
      <c r="A55" s="6"/>
      <c r="B55" s="27" t="s">
        <v>219</v>
      </c>
      <c r="C55" s="28" t="s">
        <v>104</v>
      </c>
      <c r="D55" s="28" t="s">
        <v>170</v>
      </c>
      <c r="E55" s="28" t="s">
        <v>38</v>
      </c>
      <c r="F55" s="28" t="s">
        <v>86</v>
      </c>
      <c r="G55" s="27">
        <v>2022</v>
      </c>
      <c r="H55" s="27">
        <v>2027</v>
      </c>
      <c r="I55" s="30">
        <v>45833</v>
      </c>
      <c r="J55" s="30">
        <v>46198</v>
      </c>
      <c r="K55" s="179"/>
    </row>
    <row r="56" spans="1:11" s="4" customFormat="1" ht="15" x14ac:dyDescent="0.25">
      <c r="A56" s="6"/>
      <c r="B56" s="27" t="s">
        <v>220</v>
      </c>
      <c r="C56" s="28" t="s">
        <v>104</v>
      </c>
      <c r="D56" s="28" t="s">
        <v>170</v>
      </c>
      <c r="E56" s="28" t="s">
        <v>38</v>
      </c>
      <c r="F56" s="28" t="s">
        <v>86</v>
      </c>
      <c r="G56" s="27">
        <v>2022</v>
      </c>
      <c r="H56" s="27">
        <v>2027</v>
      </c>
      <c r="I56" s="30">
        <v>45833</v>
      </c>
      <c r="J56" s="30">
        <v>46198</v>
      </c>
      <c r="K56" s="179"/>
    </row>
    <row r="57" spans="1:11" s="4" customFormat="1" ht="15" x14ac:dyDescent="0.25">
      <c r="A57" s="6"/>
      <c r="B57" s="27" t="s">
        <v>221</v>
      </c>
      <c r="C57" s="28" t="s">
        <v>41</v>
      </c>
      <c r="D57" s="28" t="s">
        <v>0</v>
      </c>
      <c r="E57" s="28" t="s">
        <v>164</v>
      </c>
      <c r="F57" s="28" t="s">
        <v>86</v>
      </c>
      <c r="G57" s="27">
        <v>2022</v>
      </c>
      <c r="H57" s="27">
        <v>2027</v>
      </c>
      <c r="I57" s="30">
        <v>45833</v>
      </c>
      <c r="J57" s="30">
        <v>46198</v>
      </c>
      <c r="K57" s="179"/>
    </row>
    <row r="58" spans="1:11" s="4" customFormat="1" ht="15" x14ac:dyDescent="0.25">
      <c r="A58" s="6"/>
      <c r="B58" s="27" t="s">
        <v>222</v>
      </c>
      <c r="C58" s="28" t="s">
        <v>43</v>
      </c>
      <c r="D58" s="28" t="s">
        <v>170</v>
      </c>
      <c r="E58" s="28" t="s">
        <v>164</v>
      </c>
      <c r="F58" s="28" t="s">
        <v>86</v>
      </c>
      <c r="G58" s="27">
        <v>2016</v>
      </c>
      <c r="H58" s="27">
        <v>2028</v>
      </c>
      <c r="I58" s="30">
        <v>45833</v>
      </c>
      <c r="J58" s="30">
        <v>46198</v>
      </c>
      <c r="K58" s="179"/>
    </row>
    <row r="59" spans="1:11" s="4" customFormat="1" ht="15" x14ac:dyDescent="0.25">
      <c r="A59" s="6"/>
      <c r="B59" s="27" t="s">
        <v>223</v>
      </c>
      <c r="C59" s="28" t="s">
        <v>30</v>
      </c>
      <c r="D59" s="28" t="s">
        <v>170</v>
      </c>
      <c r="E59" s="28" t="s">
        <v>38</v>
      </c>
      <c r="F59" s="28" t="s">
        <v>86</v>
      </c>
      <c r="G59" s="27">
        <v>2022</v>
      </c>
      <c r="H59" s="27">
        <v>2027</v>
      </c>
      <c r="I59" s="30">
        <v>45833</v>
      </c>
      <c r="J59" s="30">
        <v>46198</v>
      </c>
      <c r="K59" s="179"/>
    </row>
    <row r="60" spans="1:11" s="4" customFormat="1" ht="15" x14ac:dyDescent="0.25">
      <c r="A60" s="6"/>
      <c r="B60" s="27" t="s">
        <v>224</v>
      </c>
      <c r="C60" s="28" t="s">
        <v>189</v>
      </c>
      <c r="D60" s="28" t="s">
        <v>190</v>
      </c>
      <c r="E60" s="28" t="s">
        <v>191</v>
      </c>
      <c r="F60" s="28" t="s">
        <v>86</v>
      </c>
      <c r="G60" s="27">
        <v>2022</v>
      </c>
      <c r="H60" s="27">
        <v>2027</v>
      </c>
      <c r="I60" s="30">
        <v>45833</v>
      </c>
      <c r="J60" s="30">
        <v>46198</v>
      </c>
      <c r="K60" s="179"/>
    </row>
    <row r="61" spans="1:11" s="4" customFormat="1" ht="15" x14ac:dyDescent="0.25">
      <c r="A61" s="6"/>
      <c r="B61" s="27" t="s">
        <v>225</v>
      </c>
      <c r="C61" s="28" t="s">
        <v>104</v>
      </c>
      <c r="D61" s="28" t="s">
        <v>170</v>
      </c>
      <c r="E61" s="28" t="s">
        <v>38</v>
      </c>
      <c r="F61" s="28" t="s">
        <v>86</v>
      </c>
      <c r="G61" s="27">
        <v>2022</v>
      </c>
      <c r="H61" s="27">
        <v>2027</v>
      </c>
      <c r="I61" s="30">
        <v>45833</v>
      </c>
      <c r="J61" s="30">
        <v>46198</v>
      </c>
      <c r="K61" s="179"/>
    </row>
    <row r="62" spans="1:11" s="4" customFormat="1" ht="15" x14ac:dyDescent="0.25">
      <c r="A62" s="6"/>
      <c r="B62" s="28" t="s">
        <v>226</v>
      </c>
      <c r="C62" s="28" t="s">
        <v>41</v>
      </c>
      <c r="D62" s="28" t="s">
        <v>0</v>
      </c>
      <c r="E62" s="28" t="s">
        <v>164</v>
      </c>
      <c r="F62" s="28" t="s">
        <v>86</v>
      </c>
      <c r="G62" s="28">
        <v>2022</v>
      </c>
      <c r="H62" s="28">
        <v>2027</v>
      </c>
      <c r="I62" s="30">
        <v>45833</v>
      </c>
      <c r="J62" s="30">
        <v>46198</v>
      </c>
      <c r="K62" s="179"/>
    </row>
    <row r="63" spans="1:11" s="4" customFormat="1" ht="15" x14ac:dyDescent="0.25">
      <c r="A63" s="6"/>
      <c r="B63" s="27" t="s">
        <v>227</v>
      </c>
      <c r="C63" s="28" t="s">
        <v>29</v>
      </c>
      <c r="D63" s="28" t="s">
        <v>170</v>
      </c>
      <c r="E63" s="28" t="s">
        <v>38</v>
      </c>
      <c r="F63" s="28" t="s">
        <v>86</v>
      </c>
      <c r="G63" s="27">
        <v>2023</v>
      </c>
      <c r="H63" s="27">
        <v>2028</v>
      </c>
      <c r="I63" s="30">
        <v>45833</v>
      </c>
      <c r="J63" s="30">
        <v>46198</v>
      </c>
      <c r="K63" s="179"/>
    </row>
    <row r="64" spans="1:11" s="4" customFormat="1" ht="15" x14ac:dyDescent="0.25">
      <c r="A64" s="6"/>
      <c r="B64" s="27" t="s">
        <v>228</v>
      </c>
      <c r="C64" s="28" t="s">
        <v>27</v>
      </c>
      <c r="D64" s="28" t="s">
        <v>170</v>
      </c>
      <c r="E64" s="28" t="s">
        <v>38</v>
      </c>
      <c r="F64" s="28" t="s">
        <v>86</v>
      </c>
      <c r="G64" s="27">
        <v>2023</v>
      </c>
      <c r="H64" s="27">
        <v>2028</v>
      </c>
      <c r="I64" s="30">
        <v>45833</v>
      </c>
      <c r="J64" s="30">
        <v>46198</v>
      </c>
      <c r="K64" s="179"/>
    </row>
    <row r="65" spans="1:11" s="4" customFormat="1" ht="15" x14ac:dyDescent="0.25">
      <c r="A65" s="6"/>
      <c r="B65" s="27" t="s">
        <v>229</v>
      </c>
      <c r="C65" s="28" t="s">
        <v>27</v>
      </c>
      <c r="D65" s="28" t="s">
        <v>170</v>
      </c>
      <c r="E65" s="28" t="s">
        <v>38</v>
      </c>
      <c r="F65" s="28" t="s">
        <v>86</v>
      </c>
      <c r="G65" s="27">
        <v>2023</v>
      </c>
      <c r="H65" s="27">
        <v>2028</v>
      </c>
      <c r="I65" s="30">
        <v>45833</v>
      </c>
      <c r="J65" s="30">
        <v>46198</v>
      </c>
      <c r="K65" s="179"/>
    </row>
    <row r="66" spans="1:11" s="4" customFormat="1" ht="15" x14ac:dyDescent="0.25">
      <c r="A66" s="6"/>
      <c r="B66" s="27" t="s">
        <v>152</v>
      </c>
      <c r="C66" s="28" t="s">
        <v>29</v>
      </c>
      <c r="D66" s="28" t="s">
        <v>170</v>
      </c>
      <c r="E66" s="28" t="s">
        <v>38</v>
      </c>
      <c r="F66" s="28" t="s">
        <v>86</v>
      </c>
      <c r="G66" s="27">
        <v>2023</v>
      </c>
      <c r="H66" s="27">
        <v>2028</v>
      </c>
      <c r="I66" s="30">
        <v>45833</v>
      </c>
      <c r="J66" s="30">
        <v>46198</v>
      </c>
      <c r="K66" s="179"/>
    </row>
    <row r="67" spans="1:11" s="4" customFormat="1" ht="15" x14ac:dyDescent="0.25">
      <c r="A67" s="6"/>
      <c r="B67" s="27" t="s">
        <v>230</v>
      </c>
      <c r="C67" s="28" t="s">
        <v>27</v>
      </c>
      <c r="D67" s="28" t="s">
        <v>170</v>
      </c>
      <c r="E67" s="28" t="s">
        <v>38</v>
      </c>
      <c r="F67" s="28" t="s">
        <v>86</v>
      </c>
      <c r="G67" s="27">
        <v>2023</v>
      </c>
      <c r="H67" s="27">
        <v>2028</v>
      </c>
      <c r="I67" s="30">
        <v>45833</v>
      </c>
      <c r="J67" s="30">
        <v>46198</v>
      </c>
      <c r="K67" s="179"/>
    </row>
    <row r="68" spans="1:11" s="4" customFormat="1" ht="15" x14ac:dyDescent="0.25">
      <c r="A68" s="6"/>
      <c r="B68" s="27" t="s">
        <v>231</v>
      </c>
      <c r="C68" s="28" t="s">
        <v>27</v>
      </c>
      <c r="D68" s="28" t="s">
        <v>170</v>
      </c>
      <c r="E68" s="28" t="s">
        <v>38</v>
      </c>
      <c r="F68" s="28" t="s">
        <v>86</v>
      </c>
      <c r="G68" s="27">
        <v>2022</v>
      </c>
      <c r="H68" s="27">
        <v>2027</v>
      </c>
      <c r="I68" s="30">
        <v>45833</v>
      </c>
      <c r="J68" s="30">
        <v>46198</v>
      </c>
      <c r="K68" s="179"/>
    </row>
    <row r="69" spans="1:11" s="4" customFormat="1" ht="15.75" thickBot="1" x14ac:dyDescent="0.3">
      <c r="A69" s="6"/>
      <c r="B69" s="46"/>
      <c r="C69" s="34"/>
      <c r="D69" s="34"/>
      <c r="E69" s="34"/>
      <c r="F69" s="34"/>
      <c r="G69" s="33"/>
      <c r="H69" s="33"/>
      <c r="I69" s="35"/>
      <c r="J69" s="35"/>
      <c r="K69" s="25"/>
    </row>
    <row r="70" spans="1:11" s="4" customFormat="1" ht="16.5" thickBot="1" x14ac:dyDescent="0.25">
      <c r="B70" s="61" t="s">
        <v>156</v>
      </c>
      <c r="C70" s="62"/>
      <c r="D70" s="62"/>
      <c r="E70" s="62"/>
      <c r="F70" s="62"/>
      <c r="G70" s="62"/>
      <c r="H70" s="62"/>
      <c r="I70" s="62"/>
      <c r="J70" s="62"/>
      <c r="K70" s="45">
        <f>SUM(K13:K68)</f>
        <v>0</v>
      </c>
    </row>
    <row r="71" spans="1:11" s="4" customFormat="1" ht="12.75" x14ac:dyDescent="0.2">
      <c r="B71" s="7"/>
      <c r="C71" s="7"/>
      <c r="D71" s="7"/>
      <c r="E71" s="7"/>
      <c r="F71" s="7"/>
      <c r="G71" s="7"/>
      <c r="H71" s="8"/>
      <c r="I71" s="8"/>
      <c r="J71" s="8"/>
      <c r="K71" s="8"/>
    </row>
    <row r="72" spans="1:11" s="4" customFormat="1" ht="15.75" x14ac:dyDescent="0.25">
      <c r="B72" s="72" t="s">
        <v>90</v>
      </c>
      <c r="C72" s="73"/>
      <c r="D72" s="73"/>
      <c r="E72" s="73"/>
      <c r="F72" s="73"/>
      <c r="G72" s="73"/>
      <c r="H72" s="73"/>
      <c r="I72" s="73"/>
      <c r="J72" s="73"/>
      <c r="K72" s="74"/>
    </row>
    <row r="73" spans="1:11" s="4" customFormat="1" ht="12.75" x14ac:dyDescent="0.2">
      <c r="B73" s="71" t="s">
        <v>157</v>
      </c>
      <c r="C73" s="71"/>
      <c r="D73" s="71"/>
      <c r="E73" s="71"/>
      <c r="F73" s="71"/>
      <c r="G73" s="71"/>
      <c r="H73" s="71"/>
      <c r="I73" s="71"/>
      <c r="J73" s="71"/>
      <c r="K73" s="71"/>
    </row>
    <row r="74" spans="1:11" s="4" customFormat="1" ht="15" x14ac:dyDescent="0.25">
      <c r="B74" s="52" t="s">
        <v>57</v>
      </c>
      <c r="C74" s="52" t="s">
        <v>58</v>
      </c>
      <c r="D74" s="52" t="s">
        <v>162</v>
      </c>
      <c r="E74" s="53" t="s">
        <v>163</v>
      </c>
      <c r="F74" s="52" t="s">
        <v>59</v>
      </c>
      <c r="G74" s="52" t="s">
        <v>60</v>
      </c>
      <c r="H74" s="52" t="s">
        <v>61</v>
      </c>
      <c r="I74" s="52" t="s">
        <v>62</v>
      </c>
      <c r="J74" s="52" t="s">
        <v>63</v>
      </c>
      <c r="K74" s="53" t="s">
        <v>89</v>
      </c>
    </row>
    <row r="75" spans="1:11" s="4" customFormat="1" ht="15" x14ac:dyDescent="0.25">
      <c r="B75" s="37" t="s">
        <v>232</v>
      </c>
      <c r="C75" s="37" t="s">
        <v>67</v>
      </c>
      <c r="D75" s="37" t="s">
        <v>0</v>
      </c>
      <c r="E75" s="37" t="s">
        <v>164</v>
      </c>
      <c r="F75" s="37" t="s">
        <v>86</v>
      </c>
      <c r="G75" s="38">
        <v>2016</v>
      </c>
      <c r="H75" s="38">
        <v>2026</v>
      </c>
      <c r="I75" s="39">
        <v>45876</v>
      </c>
      <c r="J75" s="39">
        <v>46241</v>
      </c>
      <c r="K75" s="180"/>
    </row>
    <row r="76" spans="1:11" s="4" customFormat="1" ht="15" x14ac:dyDescent="0.25">
      <c r="B76" s="37" t="s">
        <v>233</v>
      </c>
      <c r="C76" s="37" t="s">
        <v>67</v>
      </c>
      <c r="D76" s="37" t="s">
        <v>0</v>
      </c>
      <c r="E76" s="37" t="s">
        <v>164</v>
      </c>
      <c r="F76" s="37" t="s">
        <v>86</v>
      </c>
      <c r="G76" s="38">
        <v>2016</v>
      </c>
      <c r="H76" s="38">
        <v>2026</v>
      </c>
      <c r="I76" s="39">
        <v>45876</v>
      </c>
      <c r="J76" s="39">
        <v>46241</v>
      </c>
      <c r="K76" s="180"/>
    </row>
    <row r="77" spans="1:11" s="4" customFormat="1" ht="15" x14ac:dyDescent="0.25">
      <c r="B77" s="37" t="s">
        <v>234</v>
      </c>
      <c r="C77" s="37" t="s">
        <v>65</v>
      </c>
      <c r="D77" s="37" t="s">
        <v>0</v>
      </c>
      <c r="E77" s="37" t="s">
        <v>164</v>
      </c>
      <c r="F77" s="37" t="s">
        <v>86</v>
      </c>
      <c r="G77" s="38">
        <v>2016</v>
      </c>
      <c r="H77" s="38">
        <v>2026</v>
      </c>
      <c r="I77" s="39">
        <v>45876</v>
      </c>
      <c r="J77" s="39">
        <v>46241</v>
      </c>
      <c r="K77" s="180"/>
    </row>
    <row r="78" spans="1:11" s="4" customFormat="1" ht="15" x14ac:dyDescent="0.25">
      <c r="B78" s="37" t="s">
        <v>235</v>
      </c>
      <c r="C78" s="37" t="s">
        <v>65</v>
      </c>
      <c r="D78" s="37" t="s">
        <v>0</v>
      </c>
      <c r="E78" s="37" t="s">
        <v>164</v>
      </c>
      <c r="F78" s="37" t="s">
        <v>86</v>
      </c>
      <c r="G78" s="38">
        <v>2016</v>
      </c>
      <c r="H78" s="38">
        <v>2026</v>
      </c>
      <c r="I78" s="39">
        <v>45876</v>
      </c>
      <c r="J78" s="39">
        <v>46241</v>
      </c>
      <c r="K78" s="180"/>
    </row>
    <row r="79" spans="1:11" s="4" customFormat="1" ht="15" x14ac:dyDescent="0.25">
      <c r="B79" s="36" t="s">
        <v>64</v>
      </c>
      <c r="C79" s="37" t="s">
        <v>65</v>
      </c>
      <c r="D79" s="37" t="s">
        <v>0</v>
      </c>
      <c r="E79" s="37" t="s">
        <v>164</v>
      </c>
      <c r="F79" s="37" t="s">
        <v>86</v>
      </c>
      <c r="G79" s="38">
        <v>2023</v>
      </c>
      <c r="H79" s="38">
        <v>2028</v>
      </c>
      <c r="I79" s="39">
        <v>45833</v>
      </c>
      <c r="J79" s="39">
        <v>46198</v>
      </c>
      <c r="K79" s="180"/>
    </row>
    <row r="80" spans="1:11" s="4" customFormat="1" ht="15" x14ac:dyDescent="0.25">
      <c r="B80" s="36" t="s">
        <v>66</v>
      </c>
      <c r="C80" s="37" t="s">
        <v>67</v>
      </c>
      <c r="D80" s="37" t="s">
        <v>0</v>
      </c>
      <c r="E80" s="37" t="s">
        <v>164</v>
      </c>
      <c r="F80" s="37" t="s">
        <v>86</v>
      </c>
      <c r="G80" s="38">
        <v>2023</v>
      </c>
      <c r="H80" s="38">
        <v>2028</v>
      </c>
      <c r="I80" s="39">
        <v>45833</v>
      </c>
      <c r="J80" s="39">
        <v>46198</v>
      </c>
      <c r="K80" s="180"/>
    </row>
    <row r="81" spans="2:11" s="4" customFormat="1" ht="15" x14ac:dyDescent="0.25">
      <c r="B81" s="36" t="s">
        <v>68</v>
      </c>
      <c r="C81" s="37" t="s">
        <v>65</v>
      </c>
      <c r="D81" s="37" t="s">
        <v>0</v>
      </c>
      <c r="E81" s="37" t="s">
        <v>164</v>
      </c>
      <c r="F81" s="37" t="s">
        <v>86</v>
      </c>
      <c r="G81" s="38">
        <v>2023</v>
      </c>
      <c r="H81" s="38">
        <v>2028</v>
      </c>
      <c r="I81" s="39">
        <v>45833</v>
      </c>
      <c r="J81" s="39">
        <v>46198</v>
      </c>
      <c r="K81" s="180"/>
    </row>
    <row r="82" spans="2:11" s="4" customFormat="1" ht="15" x14ac:dyDescent="0.25">
      <c r="B82" s="36" t="s">
        <v>69</v>
      </c>
      <c r="C82" s="37" t="s">
        <v>67</v>
      </c>
      <c r="D82" s="37" t="s">
        <v>0</v>
      </c>
      <c r="E82" s="37" t="s">
        <v>164</v>
      </c>
      <c r="F82" s="37" t="s">
        <v>86</v>
      </c>
      <c r="G82" s="38">
        <v>2023</v>
      </c>
      <c r="H82" s="38">
        <v>2028</v>
      </c>
      <c r="I82" s="39">
        <v>45833</v>
      </c>
      <c r="J82" s="39">
        <v>46198</v>
      </c>
      <c r="K82" s="180"/>
    </row>
    <row r="83" spans="2:11" s="4" customFormat="1" ht="15" x14ac:dyDescent="0.25">
      <c r="B83" s="36" t="s">
        <v>70</v>
      </c>
      <c r="C83" s="37" t="s">
        <v>67</v>
      </c>
      <c r="D83" s="37" t="s">
        <v>0</v>
      </c>
      <c r="E83" s="37" t="s">
        <v>164</v>
      </c>
      <c r="F83" s="37" t="s">
        <v>86</v>
      </c>
      <c r="G83" s="38">
        <v>2016</v>
      </c>
      <c r="H83" s="38">
        <v>2026</v>
      </c>
      <c r="I83" s="39">
        <v>45833</v>
      </c>
      <c r="J83" s="39">
        <v>46198</v>
      </c>
      <c r="K83" s="180"/>
    </row>
    <row r="84" spans="2:11" s="4" customFormat="1" ht="15" x14ac:dyDescent="0.25">
      <c r="B84" s="36" t="s">
        <v>71</v>
      </c>
      <c r="C84" s="37" t="s">
        <v>67</v>
      </c>
      <c r="D84" s="37" t="s">
        <v>0</v>
      </c>
      <c r="E84" s="37" t="s">
        <v>164</v>
      </c>
      <c r="F84" s="37" t="s">
        <v>86</v>
      </c>
      <c r="G84" s="38">
        <v>2016</v>
      </c>
      <c r="H84" s="38">
        <v>2026</v>
      </c>
      <c r="I84" s="39">
        <v>45833</v>
      </c>
      <c r="J84" s="39">
        <v>46198</v>
      </c>
      <c r="K84" s="180"/>
    </row>
    <row r="85" spans="2:11" s="4" customFormat="1" ht="15" x14ac:dyDescent="0.25">
      <c r="B85" s="36" t="s">
        <v>72</v>
      </c>
      <c r="C85" s="37" t="s">
        <v>67</v>
      </c>
      <c r="D85" s="37" t="s">
        <v>0</v>
      </c>
      <c r="E85" s="37" t="s">
        <v>164</v>
      </c>
      <c r="F85" s="37" t="s">
        <v>86</v>
      </c>
      <c r="G85" s="38">
        <v>2016</v>
      </c>
      <c r="H85" s="38">
        <v>2026</v>
      </c>
      <c r="I85" s="39">
        <v>45833</v>
      </c>
      <c r="J85" s="39">
        <v>46198</v>
      </c>
      <c r="K85" s="180"/>
    </row>
    <row r="86" spans="2:11" s="4" customFormat="1" ht="15" x14ac:dyDescent="0.25">
      <c r="B86" s="36" t="s">
        <v>73</v>
      </c>
      <c r="C86" s="37" t="s">
        <v>67</v>
      </c>
      <c r="D86" s="37" t="s">
        <v>0</v>
      </c>
      <c r="E86" s="37" t="s">
        <v>164</v>
      </c>
      <c r="F86" s="37" t="s">
        <v>86</v>
      </c>
      <c r="G86" s="38">
        <v>2016</v>
      </c>
      <c r="H86" s="38">
        <v>2026</v>
      </c>
      <c r="I86" s="39">
        <v>45833</v>
      </c>
      <c r="J86" s="39">
        <v>46198</v>
      </c>
      <c r="K86" s="180"/>
    </row>
    <row r="87" spans="2:11" s="4" customFormat="1" ht="15" x14ac:dyDescent="0.25">
      <c r="B87" s="36" t="s">
        <v>74</v>
      </c>
      <c r="C87" s="37" t="s">
        <v>67</v>
      </c>
      <c r="D87" s="37" t="s">
        <v>0</v>
      </c>
      <c r="E87" s="37" t="s">
        <v>164</v>
      </c>
      <c r="F87" s="37" t="s">
        <v>86</v>
      </c>
      <c r="G87" s="38">
        <v>2023</v>
      </c>
      <c r="H87" s="38">
        <v>2028</v>
      </c>
      <c r="I87" s="39">
        <v>45833</v>
      </c>
      <c r="J87" s="39">
        <v>46198</v>
      </c>
      <c r="K87" s="180"/>
    </row>
    <row r="88" spans="2:11" s="4" customFormat="1" ht="15" x14ac:dyDescent="0.25">
      <c r="B88" s="36" t="s">
        <v>75</v>
      </c>
      <c r="C88" s="37" t="s">
        <v>65</v>
      </c>
      <c r="D88" s="37" t="s">
        <v>0</v>
      </c>
      <c r="E88" s="37" t="s">
        <v>164</v>
      </c>
      <c r="F88" s="37" t="s">
        <v>86</v>
      </c>
      <c r="G88" s="38">
        <v>2023</v>
      </c>
      <c r="H88" s="38">
        <v>2028</v>
      </c>
      <c r="I88" s="39">
        <v>45833</v>
      </c>
      <c r="J88" s="39">
        <v>46198</v>
      </c>
      <c r="K88" s="180"/>
    </row>
    <row r="89" spans="2:11" s="4" customFormat="1" ht="15" x14ac:dyDescent="0.25">
      <c r="B89" s="36" t="s">
        <v>76</v>
      </c>
      <c r="C89" s="37" t="s">
        <v>67</v>
      </c>
      <c r="D89" s="37" t="s">
        <v>0</v>
      </c>
      <c r="E89" s="37" t="s">
        <v>164</v>
      </c>
      <c r="F89" s="37" t="s">
        <v>86</v>
      </c>
      <c r="G89" s="38">
        <v>2023</v>
      </c>
      <c r="H89" s="38">
        <v>2028</v>
      </c>
      <c r="I89" s="39">
        <v>45833</v>
      </c>
      <c r="J89" s="39">
        <v>46198</v>
      </c>
      <c r="K89" s="180"/>
    </row>
    <row r="90" spans="2:11" s="4" customFormat="1" ht="15" x14ac:dyDescent="0.25">
      <c r="B90" s="36" t="s">
        <v>77</v>
      </c>
      <c r="C90" s="37" t="s">
        <v>65</v>
      </c>
      <c r="D90" s="37" t="s">
        <v>0</v>
      </c>
      <c r="E90" s="37" t="s">
        <v>164</v>
      </c>
      <c r="F90" s="37" t="s">
        <v>86</v>
      </c>
      <c r="G90" s="38">
        <v>2022</v>
      </c>
      <c r="H90" s="38">
        <v>2027</v>
      </c>
      <c r="I90" s="39">
        <v>45833</v>
      </c>
      <c r="J90" s="39">
        <v>46198</v>
      </c>
      <c r="K90" s="180"/>
    </row>
    <row r="91" spans="2:11" s="4" customFormat="1" ht="15" x14ac:dyDescent="0.25">
      <c r="B91" s="36" t="s">
        <v>78</v>
      </c>
      <c r="C91" s="37" t="s">
        <v>67</v>
      </c>
      <c r="D91" s="37" t="s">
        <v>0</v>
      </c>
      <c r="E91" s="37" t="s">
        <v>164</v>
      </c>
      <c r="F91" s="37" t="s">
        <v>86</v>
      </c>
      <c r="G91" s="38">
        <v>2022</v>
      </c>
      <c r="H91" s="38">
        <v>2027</v>
      </c>
      <c r="I91" s="39">
        <v>45833</v>
      </c>
      <c r="J91" s="39">
        <v>46198</v>
      </c>
      <c r="K91" s="180"/>
    </row>
    <row r="92" spans="2:11" s="4" customFormat="1" ht="15" x14ac:dyDescent="0.25">
      <c r="B92" s="36" t="s">
        <v>79</v>
      </c>
      <c r="C92" s="37" t="s">
        <v>67</v>
      </c>
      <c r="D92" s="37" t="s">
        <v>0</v>
      </c>
      <c r="E92" s="37" t="s">
        <v>164</v>
      </c>
      <c r="F92" s="37" t="s">
        <v>86</v>
      </c>
      <c r="G92" s="38">
        <v>2022</v>
      </c>
      <c r="H92" s="38">
        <v>2027</v>
      </c>
      <c r="I92" s="39">
        <v>45833</v>
      </c>
      <c r="J92" s="39">
        <v>46198</v>
      </c>
      <c r="K92" s="180"/>
    </row>
    <row r="93" spans="2:11" s="4" customFormat="1" ht="15" x14ac:dyDescent="0.25">
      <c r="B93" s="36" t="s">
        <v>80</v>
      </c>
      <c r="C93" s="37" t="s">
        <v>67</v>
      </c>
      <c r="D93" s="37" t="s">
        <v>0</v>
      </c>
      <c r="E93" s="37" t="s">
        <v>164</v>
      </c>
      <c r="F93" s="37" t="s">
        <v>86</v>
      </c>
      <c r="G93" s="38">
        <v>2022</v>
      </c>
      <c r="H93" s="38">
        <v>2027</v>
      </c>
      <c r="I93" s="39">
        <v>45833</v>
      </c>
      <c r="J93" s="39">
        <v>46198</v>
      </c>
      <c r="K93" s="180"/>
    </row>
    <row r="94" spans="2:11" s="4" customFormat="1" ht="15" x14ac:dyDescent="0.25">
      <c r="B94" s="36" t="s">
        <v>81</v>
      </c>
      <c r="C94" s="37" t="s">
        <v>67</v>
      </c>
      <c r="D94" s="37" t="s">
        <v>0</v>
      </c>
      <c r="E94" s="37" t="s">
        <v>164</v>
      </c>
      <c r="F94" s="37" t="s">
        <v>86</v>
      </c>
      <c r="G94" s="38">
        <v>2022</v>
      </c>
      <c r="H94" s="38">
        <v>2027</v>
      </c>
      <c r="I94" s="39">
        <v>45833</v>
      </c>
      <c r="J94" s="39">
        <v>46198</v>
      </c>
      <c r="K94" s="180"/>
    </row>
    <row r="95" spans="2:11" s="4" customFormat="1" ht="15" x14ac:dyDescent="0.25">
      <c r="B95" s="36" t="s">
        <v>82</v>
      </c>
      <c r="C95" s="37" t="s">
        <v>67</v>
      </c>
      <c r="D95" s="37" t="s">
        <v>0</v>
      </c>
      <c r="E95" s="37" t="s">
        <v>164</v>
      </c>
      <c r="F95" s="37" t="s">
        <v>86</v>
      </c>
      <c r="G95" s="38">
        <v>2022</v>
      </c>
      <c r="H95" s="38">
        <v>2027</v>
      </c>
      <c r="I95" s="39">
        <v>45833</v>
      </c>
      <c r="J95" s="39">
        <v>46198</v>
      </c>
      <c r="K95" s="180"/>
    </row>
    <row r="96" spans="2:11" s="4" customFormat="1" ht="15" x14ac:dyDescent="0.25">
      <c r="B96" s="36" t="s">
        <v>83</v>
      </c>
      <c r="C96" s="37" t="s">
        <v>67</v>
      </c>
      <c r="D96" s="37" t="s">
        <v>0</v>
      </c>
      <c r="E96" s="37" t="s">
        <v>164</v>
      </c>
      <c r="F96" s="37" t="s">
        <v>86</v>
      </c>
      <c r="G96" s="38">
        <v>2022</v>
      </c>
      <c r="H96" s="38">
        <v>2027</v>
      </c>
      <c r="I96" s="39">
        <v>45833</v>
      </c>
      <c r="J96" s="39">
        <v>46198</v>
      </c>
      <c r="K96" s="180"/>
    </row>
    <row r="97" spans="2:11" s="4" customFormat="1" ht="15" x14ac:dyDescent="0.25">
      <c r="B97" s="36" t="s">
        <v>84</v>
      </c>
      <c r="C97" s="37" t="s">
        <v>67</v>
      </c>
      <c r="D97" s="37" t="s">
        <v>0</v>
      </c>
      <c r="E97" s="37" t="s">
        <v>164</v>
      </c>
      <c r="F97" s="37" t="s">
        <v>86</v>
      </c>
      <c r="G97" s="38">
        <v>2022</v>
      </c>
      <c r="H97" s="38">
        <v>2027</v>
      </c>
      <c r="I97" s="39">
        <v>45833</v>
      </c>
      <c r="J97" s="39">
        <v>46198</v>
      </c>
      <c r="K97" s="180"/>
    </row>
    <row r="98" spans="2:11" s="4" customFormat="1" ht="15" x14ac:dyDescent="0.25">
      <c r="B98" s="36" t="s">
        <v>85</v>
      </c>
      <c r="C98" s="37" t="s">
        <v>67</v>
      </c>
      <c r="D98" s="37" t="s">
        <v>0</v>
      </c>
      <c r="E98" s="37" t="s">
        <v>164</v>
      </c>
      <c r="F98" s="37" t="s">
        <v>86</v>
      </c>
      <c r="G98" s="38">
        <v>2022</v>
      </c>
      <c r="H98" s="38">
        <v>2027</v>
      </c>
      <c r="I98" s="39">
        <v>45833</v>
      </c>
      <c r="J98" s="39">
        <v>46198</v>
      </c>
      <c r="K98" s="180"/>
    </row>
    <row r="99" spans="2:11" s="4" customFormat="1" ht="13.5" thickBot="1" x14ac:dyDescent="0.25">
      <c r="B99" s="7"/>
      <c r="C99" s="7"/>
      <c r="D99" s="7"/>
      <c r="E99" s="7"/>
      <c r="F99" s="7"/>
      <c r="G99" s="7"/>
      <c r="H99" s="8"/>
      <c r="I99" s="9"/>
      <c r="J99" s="10"/>
      <c r="K99" s="8"/>
    </row>
    <row r="100" spans="2:11" s="4" customFormat="1" ht="16.5" thickBot="1" x14ac:dyDescent="0.25">
      <c r="B100" s="61" t="s">
        <v>237</v>
      </c>
      <c r="C100" s="62"/>
      <c r="D100" s="62"/>
      <c r="E100" s="62"/>
      <c r="F100" s="62"/>
      <c r="G100" s="62"/>
      <c r="H100" s="62"/>
      <c r="I100" s="62"/>
      <c r="J100" s="62"/>
      <c r="K100" s="31">
        <f>SUM(K75:K98)</f>
        <v>0</v>
      </c>
    </row>
    <row r="101" spans="2:11" s="4" customFormat="1" ht="12.75" x14ac:dyDescent="0.2">
      <c r="B101" s="7"/>
      <c r="C101" s="7"/>
      <c r="D101" s="7"/>
      <c r="E101" s="7"/>
      <c r="F101" s="7"/>
      <c r="G101" s="7"/>
      <c r="H101" s="8"/>
      <c r="I101" s="9"/>
      <c r="J101" s="10"/>
      <c r="K101" s="8"/>
    </row>
    <row r="102" spans="2:11" s="4" customFormat="1" ht="15.75" x14ac:dyDescent="0.25">
      <c r="B102" s="72" t="s">
        <v>314</v>
      </c>
      <c r="C102" s="73"/>
      <c r="D102" s="73"/>
      <c r="E102" s="73"/>
      <c r="F102" s="73"/>
      <c r="G102" s="73"/>
      <c r="H102" s="73"/>
      <c r="I102" s="73"/>
      <c r="J102" s="73"/>
      <c r="K102" s="74"/>
    </row>
    <row r="103" spans="2:11" s="4" customFormat="1" ht="13.5" thickBot="1" x14ac:dyDescent="0.25">
      <c r="B103" s="7"/>
      <c r="C103" s="7"/>
      <c r="D103" s="7"/>
      <c r="E103" s="7"/>
      <c r="F103" s="7"/>
      <c r="G103" s="7"/>
      <c r="H103" s="8"/>
      <c r="I103" s="9"/>
      <c r="J103" s="10"/>
      <c r="K103" s="8"/>
    </row>
    <row r="104" spans="2:11" s="4" customFormat="1" ht="16.5" thickBot="1" x14ac:dyDescent="0.25">
      <c r="B104" s="61" t="s">
        <v>238</v>
      </c>
      <c r="C104" s="62"/>
      <c r="D104" s="62"/>
      <c r="E104" s="62"/>
      <c r="F104" s="62"/>
      <c r="G104" s="62"/>
      <c r="H104" s="62"/>
      <c r="I104" s="62"/>
      <c r="J104" s="62"/>
      <c r="K104" s="31">
        <f>K70+K100</f>
        <v>0</v>
      </c>
    </row>
    <row r="105" spans="2:11" s="4" customFormat="1" ht="12.75" x14ac:dyDescent="0.2">
      <c r="B105" s="7"/>
      <c r="C105" s="7"/>
      <c r="D105" s="7"/>
      <c r="E105" s="7"/>
      <c r="F105" s="7"/>
      <c r="G105" s="7"/>
      <c r="H105" s="8"/>
      <c r="I105" s="9"/>
      <c r="J105" s="10"/>
      <c r="K105" s="8"/>
    </row>
  </sheetData>
  <sheetProtection algorithmName="SHA-512" hashValue="N+fC8Ws6MSyQH+30ydiwCVUvxVMO5p0oesZU+tN/ka6JOysQPVEDIeXqjNdYc/WA5nzB7zxsJ9+AxNoHTubgLQ==" saltValue="CGZyJvYVMg5WWFGKb4EFhw==" spinCount="100000" sheet="1" objects="1" scenarios="1"/>
  <mergeCells count="13">
    <mergeCell ref="B72:K72"/>
    <mergeCell ref="B73:K73"/>
    <mergeCell ref="B100:J100"/>
    <mergeCell ref="B102:K102"/>
    <mergeCell ref="B104:J104"/>
    <mergeCell ref="B70:J70"/>
    <mergeCell ref="B1:C3"/>
    <mergeCell ref="D1:K1"/>
    <mergeCell ref="D2:K3"/>
    <mergeCell ref="B4:K4"/>
    <mergeCell ref="B10:K10"/>
    <mergeCell ref="B11:K11"/>
    <mergeCell ref="B6:K7"/>
  </mergeCells>
  <pageMargins left="0.39370078740157483" right="0.39370078740157483" top="0.39370078740157483" bottom="0.39370078740157483" header="0.31496062992125984" footer="0.31496062992125984"/>
  <pageSetup scale="7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2"/>
  <sheetViews>
    <sheetView zoomScaleNormal="100" zoomScaleSheetLayoutView="100" workbookViewId="0">
      <selection activeCell="K15" sqref="K15"/>
    </sheetView>
  </sheetViews>
  <sheetFormatPr baseColWidth="10" defaultColWidth="11.42578125" defaultRowHeight="14.25" x14ac:dyDescent="0.2"/>
  <cols>
    <col min="1" max="1" width="1.7109375" style="3" customWidth="1"/>
    <col min="2" max="2" width="14.140625" style="3" customWidth="1"/>
    <col min="3" max="3" width="11.42578125" style="3" customWidth="1"/>
    <col min="4" max="4" width="15.140625" style="3" customWidth="1"/>
    <col min="5" max="5" width="11.42578125" style="3" customWidth="1"/>
    <col min="6" max="6" width="11.42578125" style="3" bestFit="1" customWidth="1"/>
    <col min="7" max="7" width="17.7109375" style="3" customWidth="1"/>
    <col min="8" max="8" width="13.28515625" style="3" customWidth="1"/>
    <col min="9" max="9" width="12.28515625" style="3" customWidth="1"/>
    <col min="10" max="10" width="16" style="3" customWidth="1"/>
    <col min="11" max="11" width="16.7109375" style="3" customWidth="1"/>
    <col min="12" max="16384" width="11.42578125" style="1"/>
  </cols>
  <sheetData>
    <row r="1" spans="1:11" s="3" customFormat="1" ht="22.15" customHeight="1" x14ac:dyDescent="0.2">
      <c r="B1" s="77"/>
      <c r="C1" s="78"/>
      <c r="D1" s="83" t="s">
        <v>52</v>
      </c>
      <c r="E1" s="84"/>
      <c r="F1" s="84"/>
      <c r="G1" s="84"/>
      <c r="H1" s="84"/>
      <c r="I1" s="84"/>
      <c r="J1" s="84"/>
      <c r="K1" s="85"/>
    </row>
    <row r="2" spans="1:11" s="3" customFormat="1" ht="22.15" customHeight="1" x14ac:dyDescent="0.2">
      <c r="B2" s="79"/>
      <c r="C2" s="80"/>
      <c r="D2" s="86" t="s">
        <v>236</v>
      </c>
      <c r="E2" s="87"/>
      <c r="F2" s="87"/>
      <c r="G2" s="87"/>
      <c r="H2" s="87"/>
      <c r="I2" s="87"/>
      <c r="J2" s="87"/>
      <c r="K2" s="88"/>
    </row>
    <row r="3" spans="1:11" s="3" customFormat="1" ht="22.15" customHeight="1" x14ac:dyDescent="0.2">
      <c r="A3" s="14"/>
      <c r="B3" s="81"/>
      <c r="C3" s="82"/>
      <c r="D3" s="86"/>
      <c r="E3" s="87"/>
      <c r="F3" s="87"/>
      <c r="G3" s="87"/>
      <c r="H3" s="87"/>
      <c r="I3" s="87"/>
      <c r="J3" s="87"/>
      <c r="K3" s="88"/>
    </row>
    <row r="4" spans="1:11" s="4" customFormat="1" ht="12.75" x14ac:dyDescent="0.2"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1:11" s="4" customFormat="1" ht="13.5" thickBot="1" x14ac:dyDescent="0.25">
      <c r="B5" s="11" t="s">
        <v>1</v>
      </c>
    </row>
    <row r="6" spans="1:11" s="4" customFormat="1" ht="12.75" x14ac:dyDescent="0.2">
      <c r="B6" s="63" t="s">
        <v>342</v>
      </c>
      <c r="C6" s="64"/>
      <c r="D6" s="64"/>
      <c r="E6" s="64"/>
      <c r="F6" s="64"/>
      <c r="G6" s="64"/>
      <c r="H6" s="64"/>
      <c r="I6" s="64"/>
      <c r="J6" s="64"/>
      <c r="K6" s="65"/>
    </row>
    <row r="7" spans="1:11" s="4" customFormat="1" ht="26.45" customHeight="1" thickBot="1" x14ac:dyDescent="0.25">
      <c r="B7" s="66"/>
      <c r="C7" s="67"/>
      <c r="D7" s="67"/>
      <c r="E7" s="67"/>
      <c r="F7" s="67"/>
      <c r="G7" s="67"/>
      <c r="H7" s="67"/>
      <c r="I7" s="67"/>
      <c r="J7" s="67"/>
      <c r="K7" s="68"/>
    </row>
    <row r="8" spans="1:11" s="4" customFormat="1" ht="12.75" x14ac:dyDescent="0.2"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4" customFormat="1" ht="15.75" x14ac:dyDescent="0.25">
      <c r="B9" s="72" t="s">
        <v>154</v>
      </c>
      <c r="C9" s="73"/>
      <c r="D9" s="73"/>
      <c r="E9" s="73"/>
      <c r="F9" s="73"/>
      <c r="G9" s="73"/>
      <c r="H9" s="73"/>
      <c r="I9" s="73"/>
      <c r="J9" s="73"/>
      <c r="K9" s="74"/>
    </row>
    <row r="10" spans="1:11" s="4" customFormat="1" ht="12.75" x14ac:dyDescent="0.2">
      <c r="A10" s="6"/>
      <c r="B10" s="69" t="s">
        <v>155</v>
      </c>
      <c r="C10" s="69"/>
      <c r="D10" s="69"/>
      <c r="E10" s="69"/>
      <c r="F10" s="69"/>
      <c r="G10" s="69"/>
      <c r="H10" s="69"/>
      <c r="I10" s="69"/>
      <c r="J10" s="69"/>
      <c r="K10" s="69"/>
    </row>
    <row r="11" spans="1:11" s="4" customFormat="1" ht="30" x14ac:dyDescent="0.2">
      <c r="A11" s="6"/>
      <c r="B11" s="57" t="s">
        <v>57</v>
      </c>
      <c r="C11" s="57" t="s">
        <v>58</v>
      </c>
      <c r="D11" s="49" t="s">
        <v>162</v>
      </c>
      <c r="E11" s="50" t="s">
        <v>163</v>
      </c>
      <c r="F11" s="57" t="s">
        <v>59</v>
      </c>
      <c r="G11" s="57" t="s">
        <v>60</v>
      </c>
      <c r="H11" s="57" t="s">
        <v>61</v>
      </c>
      <c r="I11" s="57" t="s">
        <v>62</v>
      </c>
      <c r="J11" s="57" t="s">
        <v>63</v>
      </c>
      <c r="K11" s="51" t="s">
        <v>343</v>
      </c>
    </row>
    <row r="12" spans="1:11" s="4" customFormat="1" ht="15" x14ac:dyDescent="0.25">
      <c r="A12" s="6"/>
      <c r="B12" s="27" t="s">
        <v>240</v>
      </c>
      <c r="C12" s="28" t="s">
        <v>43</v>
      </c>
      <c r="D12" s="28" t="s">
        <v>170</v>
      </c>
      <c r="E12" s="28" t="s">
        <v>164</v>
      </c>
      <c r="F12" s="28" t="s">
        <v>241</v>
      </c>
      <c r="G12" s="27">
        <v>2016</v>
      </c>
      <c r="H12" s="27">
        <v>2028</v>
      </c>
      <c r="I12" s="30">
        <v>45833</v>
      </c>
      <c r="J12" s="30">
        <v>46198</v>
      </c>
      <c r="K12" s="179"/>
    </row>
    <row r="13" spans="1:11" s="4" customFormat="1" ht="15" x14ac:dyDescent="0.25">
      <c r="A13" s="6"/>
      <c r="B13" s="27" t="s">
        <v>242</v>
      </c>
      <c r="C13" s="28" t="s">
        <v>34</v>
      </c>
      <c r="D13" s="28" t="s">
        <v>170</v>
      </c>
      <c r="E13" s="28" t="s">
        <v>164</v>
      </c>
      <c r="F13" s="28" t="s">
        <v>241</v>
      </c>
      <c r="G13" s="27">
        <v>2022</v>
      </c>
      <c r="H13" s="27">
        <v>2034</v>
      </c>
      <c r="I13" s="30">
        <v>45876</v>
      </c>
      <c r="J13" s="30">
        <v>46241</v>
      </c>
      <c r="K13" s="179"/>
    </row>
    <row r="14" spans="1:11" s="4" customFormat="1" ht="15" x14ac:dyDescent="0.25">
      <c r="A14" s="6"/>
      <c r="B14" s="27" t="s">
        <v>243</v>
      </c>
      <c r="C14" s="28" t="s">
        <v>244</v>
      </c>
      <c r="D14" s="28" t="s">
        <v>0</v>
      </c>
      <c r="E14" s="28" t="s">
        <v>164</v>
      </c>
      <c r="F14" s="28" t="s">
        <v>241</v>
      </c>
      <c r="G14" s="27">
        <v>2022</v>
      </c>
      <c r="H14" s="27">
        <v>2027</v>
      </c>
      <c r="I14" s="30">
        <v>45833</v>
      </c>
      <c r="J14" s="30">
        <v>46198</v>
      </c>
      <c r="K14" s="179"/>
    </row>
    <row r="15" spans="1:11" s="4" customFormat="1" ht="15" x14ac:dyDescent="0.25">
      <c r="A15" s="6"/>
      <c r="B15" s="27" t="s">
        <v>245</v>
      </c>
      <c r="C15" s="28" t="s">
        <v>104</v>
      </c>
      <c r="D15" s="28" t="s">
        <v>170</v>
      </c>
      <c r="E15" s="28" t="s">
        <v>38</v>
      </c>
      <c r="F15" s="28" t="s">
        <v>241</v>
      </c>
      <c r="G15" s="27">
        <v>2022</v>
      </c>
      <c r="H15" s="27">
        <v>2027</v>
      </c>
      <c r="I15" s="30">
        <v>45833</v>
      </c>
      <c r="J15" s="30">
        <v>46198</v>
      </c>
      <c r="K15" s="179"/>
    </row>
    <row r="16" spans="1:11" s="4" customFormat="1" ht="15.75" thickBot="1" x14ac:dyDescent="0.3">
      <c r="A16" s="6"/>
      <c r="B16" s="46"/>
      <c r="C16" s="34"/>
      <c r="D16" s="34"/>
      <c r="E16" s="34"/>
      <c r="F16" s="34"/>
      <c r="G16" s="33"/>
      <c r="H16" s="33"/>
      <c r="I16" s="35"/>
      <c r="J16" s="35"/>
      <c r="K16" s="25"/>
    </row>
    <row r="17" spans="2:11" s="4" customFormat="1" ht="16.5" thickBot="1" x14ac:dyDescent="0.25">
      <c r="B17" s="61" t="s">
        <v>156</v>
      </c>
      <c r="C17" s="62"/>
      <c r="D17" s="62"/>
      <c r="E17" s="62"/>
      <c r="F17" s="62"/>
      <c r="G17" s="62"/>
      <c r="H17" s="62"/>
      <c r="I17" s="62"/>
      <c r="J17" s="62"/>
      <c r="K17" s="45">
        <f>SUM(K12:K16)</f>
        <v>0</v>
      </c>
    </row>
    <row r="18" spans="2:11" s="4" customFormat="1" ht="12.75" x14ac:dyDescent="0.2">
      <c r="B18" s="7"/>
      <c r="C18" s="7"/>
      <c r="D18" s="7"/>
      <c r="E18" s="7"/>
      <c r="F18" s="7"/>
      <c r="G18" s="7"/>
      <c r="H18" s="8"/>
      <c r="I18" s="8"/>
      <c r="J18" s="8"/>
      <c r="K18" s="8"/>
    </row>
    <row r="19" spans="2:11" s="4" customFormat="1" ht="15.75" x14ac:dyDescent="0.25">
      <c r="B19" s="70" t="s">
        <v>313</v>
      </c>
      <c r="C19" s="70"/>
      <c r="D19" s="70"/>
      <c r="E19" s="70"/>
      <c r="F19" s="70"/>
      <c r="G19" s="70"/>
      <c r="H19" s="70"/>
      <c r="I19" s="70"/>
      <c r="J19" s="70"/>
      <c r="K19" s="70"/>
    </row>
    <row r="20" spans="2:11" s="4" customFormat="1" ht="13.5" thickBot="1" x14ac:dyDescent="0.25">
      <c r="B20" s="7"/>
      <c r="C20" s="7"/>
      <c r="D20" s="7"/>
      <c r="E20" s="7"/>
      <c r="F20" s="7"/>
      <c r="G20" s="7"/>
      <c r="H20" s="8"/>
      <c r="I20" s="9"/>
      <c r="J20" s="10"/>
      <c r="K20" s="8"/>
    </row>
    <row r="21" spans="2:11" s="4" customFormat="1" ht="16.5" thickBot="1" x14ac:dyDescent="0.25">
      <c r="B21" s="61" t="s">
        <v>239</v>
      </c>
      <c r="C21" s="62"/>
      <c r="D21" s="62"/>
      <c r="E21" s="62"/>
      <c r="F21" s="62"/>
      <c r="G21" s="62"/>
      <c r="H21" s="62"/>
      <c r="I21" s="62"/>
      <c r="J21" s="62"/>
      <c r="K21" s="31">
        <f>K17</f>
        <v>0</v>
      </c>
    </row>
    <row r="22" spans="2:11" s="4" customFormat="1" ht="12.75" x14ac:dyDescent="0.2">
      <c r="B22" s="7"/>
      <c r="C22" s="7"/>
      <c r="D22" s="7"/>
      <c r="E22" s="7"/>
      <c r="F22" s="7"/>
      <c r="G22" s="7"/>
      <c r="H22" s="8"/>
      <c r="I22" s="9"/>
      <c r="J22" s="10"/>
      <c r="K22" s="8"/>
    </row>
  </sheetData>
  <sheetProtection algorithmName="SHA-512" hashValue="LT9cULM4Hn4OQgHFQBHancbos1xSJAGABXFMMFOEl6R9VCzYexDGCZCpxnKy+PEVrh8PyByiPQjPlEcIGqS/Kw==" saltValue="Esxocm18GAeEDbZ435Z4zA==" spinCount="100000" sheet="1" objects="1" scenarios="1"/>
  <mergeCells count="10">
    <mergeCell ref="B17:J17"/>
    <mergeCell ref="B19:K19"/>
    <mergeCell ref="B21:J21"/>
    <mergeCell ref="B1:C3"/>
    <mergeCell ref="D1:K1"/>
    <mergeCell ref="D2:K3"/>
    <mergeCell ref="B4:K4"/>
    <mergeCell ref="B9:K9"/>
    <mergeCell ref="B10:K10"/>
    <mergeCell ref="B6:K7"/>
  </mergeCells>
  <pageMargins left="0.39370078740157483" right="0.39370078740157483" top="0.39370078740157483" bottom="0.39370078740157483" header="0.31496062992125984" footer="0.31496062992125984"/>
  <pageSetup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88"/>
  <sheetViews>
    <sheetView topLeftCell="A61" zoomScaleNormal="100" zoomScaleSheetLayoutView="100" workbookViewId="0">
      <selection activeCell="J73" sqref="J73"/>
    </sheetView>
  </sheetViews>
  <sheetFormatPr baseColWidth="10" defaultColWidth="11.42578125" defaultRowHeight="14.25" x14ac:dyDescent="0.2"/>
  <cols>
    <col min="1" max="1" width="1.7109375" style="3" customWidth="1"/>
    <col min="2" max="2" width="14.140625" style="3" customWidth="1"/>
    <col min="3" max="3" width="11.42578125" style="3" customWidth="1"/>
    <col min="4" max="4" width="15.140625" style="3" customWidth="1"/>
    <col min="5" max="5" width="11.42578125" style="3" customWidth="1"/>
    <col min="6" max="6" width="11.42578125" style="3" bestFit="1" customWidth="1"/>
    <col min="7" max="7" width="17.7109375" style="3" customWidth="1"/>
    <col min="8" max="8" width="13.28515625" style="3" customWidth="1"/>
    <col min="9" max="9" width="12.28515625" style="3" customWidth="1"/>
    <col min="10" max="10" width="16" style="3" customWidth="1"/>
    <col min="11" max="11" width="16.7109375" style="3" customWidth="1"/>
    <col min="12" max="16384" width="11.42578125" style="1"/>
  </cols>
  <sheetData>
    <row r="1" spans="1:11" s="3" customFormat="1" ht="22.15" customHeight="1" x14ac:dyDescent="0.2">
      <c r="B1" s="77"/>
      <c r="C1" s="78"/>
      <c r="D1" s="83" t="s">
        <v>52</v>
      </c>
      <c r="E1" s="84"/>
      <c r="F1" s="84"/>
      <c r="G1" s="84"/>
      <c r="H1" s="84"/>
      <c r="I1" s="84"/>
      <c r="J1" s="84"/>
      <c r="K1" s="85"/>
    </row>
    <row r="2" spans="1:11" s="3" customFormat="1" ht="22.15" customHeight="1" x14ac:dyDescent="0.2">
      <c r="B2" s="79"/>
      <c r="C2" s="80"/>
      <c r="D2" s="86" t="s">
        <v>247</v>
      </c>
      <c r="E2" s="87"/>
      <c r="F2" s="87"/>
      <c r="G2" s="87"/>
      <c r="H2" s="87"/>
      <c r="I2" s="87"/>
      <c r="J2" s="87"/>
      <c r="K2" s="88"/>
    </row>
    <row r="3" spans="1:11" s="3" customFormat="1" ht="22.15" customHeight="1" x14ac:dyDescent="0.2">
      <c r="A3" s="14"/>
      <c r="B3" s="81"/>
      <c r="C3" s="82"/>
      <c r="D3" s="86"/>
      <c r="E3" s="87"/>
      <c r="F3" s="87"/>
      <c r="G3" s="87"/>
      <c r="H3" s="87"/>
      <c r="I3" s="87"/>
      <c r="J3" s="87"/>
      <c r="K3" s="88"/>
    </row>
    <row r="4" spans="1:11" s="4" customFormat="1" ht="12.75" x14ac:dyDescent="0.2"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1:11" s="4" customFormat="1" ht="13.5" thickBot="1" x14ac:dyDescent="0.25">
      <c r="B5" s="11" t="s">
        <v>1</v>
      </c>
    </row>
    <row r="6" spans="1:11" s="4" customFormat="1" ht="12.75" x14ac:dyDescent="0.2">
      <c r="B6" s="63" t="s">
        <v>342</v>
      </c>
      <c r="C6" s="64"/>
      <c r="D6" s="64"/>
      <c r="E6" s="64"/>
      <c r="F6" s="64"/>
      <c r="G6" s="64"/>
      <c r="H6" s="64"/>
      <c r="I6" s="64"/>
      <c r="J6" s="64"/>
      <c r="K6" s="65"/>
    </row>
    <row r="7" spans="1:11" s="4" customFormat="1" ht="30.6" customHeight="1" thickBot="1" x14ac:dyDescent="0.25">
      <c r="B7" s="66"/>
      <c r="C7" s="67"/>
      <c r="D7" s="67"/>
      <c r="E7" s="67"/>
      <c r="F7" s="67"/>
      <c r="G7" s="67"/>
      <c r="H7" s="67"/>
      <c r="I7" s="67"/>
      <c r="J7" s="67"/>
      <c r="K7" s="68"/>
    </row>
    <row r="8" spans="1:11" s="4" customFormat="1" ht="12.75" x14ac:dyDescent="0.2"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4" customFormat="1" ht="15.75" x14ac:dyDescent="0.25">
      <c r="B9" s="70" t="s">
        <v>154</v>
      </c>
      <c r="C9" s="70"/>
      <c r="D9" s="70"/>
      <c r="E9" s="70"/>
      <c r="F9" s="70"/>
      <c r="G9" s="70"/>
      <c r="H9" s="70"/>
      <c r="I9" s="70"/>
      <c r="J9" s="70"/>
      <c r="K9" s="70"/>
    </row>
    <row r="10" spans="1:11" s="4" customFormat="1" ht="12.75" x14ac:dyDescent="0.2">
      <c r="A10" s="6"/>
      <c r="B10" s="69" t="s">
        <v>155</v>
      </c>
      <c r="C10" s="69"/>
      <c r="D10" s="69"/>
      <c r="E10" s="69"/>
      <c r="F10" s="69"/>
      <c r="G10" s="69"/>
      <c r="H10" s="69"/>
      <c r="I10" s="69"/>
      <c r="J10" s="69"/>
      <c r="K10" s="69"/>
    </row>
    <row r="11" spans="1:11" s="4" customFormat="1" ht="30" x14ac:dyDescent="0.2">
      <c r="A11" s="6"/>
      <c r="B11" s="57" t="s">
        <v>57</v>
      </c>
      <c r="C11" s="57" t="s">
        <v>58</v>
      </c>
      <c r="D11" s="49" t="s">
        <v>162</v>
      </c>
      <c r="E11" s="50" t="s">
        <v>163</v>
      </c>
      <c r="F11" s="57" t="s">
        <v>59</v>
      </c>
      <c r="G11" s="57" t="s">
        <v>60</v>
      </c>
      <c r="H11" s="57" t="s">
        <v>61</v>
      </c>
      <c r="I11" s="57" t="s">
        <v>62</v>
      </c>
      <c r="J11" s="57" t="s">
        <v>63</v>
      </c>
      <c r="K11" s="51" t="s">
        <v>343</v>
      </c>
    </row>
    <row r="12" spans="1:11" s="4" customFormat="1" ht="15" x14ac:dyDescent="0.25">
      <c r="A12" s="6"/>
      <c r="B12" s="36" t="s">
        <v>248</v>
      </c>
      <c r="C12" s="37" t="s">
        <v>42</v>
      </c>
      <c r="D12" s="37" t="s">
        <v>170</v>
      </c>
      <c r="E12" s="37" t="s">
        <v>38</v>
      </c>
      <c r="F12" s="37" t="s">
        <v>249</v>
      </c>
      <c r="G12" s="38">
        <v>2018</v>
      </c>
      <c r="H12" s="38">
        <v>2030</v>
      </c>
      <c r="I12" s="39">
        <v>45826</v>
      </c>
      <c r="J12" s="39">
        <v>46191</v>
      </c>
      <c r="K12" s="98"/>
    </row>
    <row r="13" spans="1:11" s="4" customFormat="1" ht="15" x14ac:dyDescent="0.25">
      <c r="A13" s="6"/>
      <c r="B13" s="36" t="s">
        <v>250</v>
      </c>
      <c r="C13" s="37" t="s">
        <v>31</v>
      </c>
      <c r="D13" s="37" t="s">
        <v>0</v>
      </c>
      <c r="E13" s="37" t="s">
        <v>164</v>
      </c>
      <c r="F13" s="37" t="s">
        <v>249</v>
      </c>
      <c r="G13" s="38">
        <v>2023</v>
      </c>
      <c r="H13" s="38">
        <v>2028</v>
      </c>
      <c r="I13" s="39">
        <v>45826</v>
      </c>
      <c r="J13" s="39">
        <v>46191</v>
      </c>
      <c r="K13" s="98"/>
    </row>
    <row r="14" spans="1:11" s="4" customFormat="1" ht="15" x14ac:dyDescent="0.25">
      <c r="A14" s="6"/>
      <c r="B14" s="36" t="s">
        <v>251</v>
      </c>
      <c r="C14" s="37" t="s">
        <v>31</v>
      </c>
      <c r="D14" s="37" t="s">
        <v>170</v>
      </c>
      <c r="E14" s="37" t="s">
        <v>38</v>
      </c>
      <c r="F14" s="37" t="s">
        <v>249</v>
      </c>
      <c r="G14" s="38">
        <v>2017</v>
      </c>
      <c r="H14" s="38">
        <v>2029</v>
      </c>
      <c r="I14" s="39">
        <v>45826</v>
      </c>
      <c r="J14" s="39">
        <v>46191</v>
      </c>
      <c r="K14" s="98"/>
    </row>
    <row r="15" spans="1:11" s="4" customFormat="1" ht="15" x14ac:dyDescent="0.25">
      <c r="A15" s="6"/>
      <c r="B15" s="36" t="s">
        <v>252</v>
      </c>
      <c r="C15" s="37" t="s">
        <v>31</v>
      </c>
      <c r="D15" s="37" t="s">
        <v>170</v>
      </c>
      <c r="E15" s="37" t="s">
        <v>38</v>
      </c>
      <c r="F15" s="37" t="s">
        <v>249</v>
      </c>
      <c r="G15" s="38">
        <v>2017</v>
      </c>
      <c r="H15" s="38">
        <v>2029</v>
      </c>
      <c r="I15" s="39">
        <v>45826</v>
      </c>
      <c r="J15" s="39">
        <v>46191</v>
      </c>
      <c r="K15" s="98"/>
    </row>
    <row r="16" spans="1:11" s="4" customFormat="1" ht="15" x14ac:dyDescent="0.25">
      <c r="A16" s="6"/>
      <c r="B16" s="36" t="s">
        <v>253</v>
      </c>
      <c r="C16" s="37" t="s">
        <v>31</v>
      </c>
      <c r="D16" s="37" t="s">
        <v>170</v>
      </c>
      <c r="E16" s="37" t="s">
        <v>38</v>
      </c>
      <c r="F16" s="37" t="s">
        <v>249</v>
      </c>
      <c r="G16" s="38">
        <v>2017</v>
      </c>
      <c r="H16" s="38">
        <v>2029</v>
      </c>
      <c r="I16" s="39">
        <v>45826</v>
      </c>
      <c r="J16" s="39">
        <v>46191</v>
      </c>
      <c r="K16" s="98"/>
    </row>
    <row r="17" spans="1:11" s="4" customFormat="1" ht="15" x14ac:dyDescent="0.25">
      <c r="A17" s="6"/>
      <c r="B17" s="36" t="s">
        <v>254</v>
      </c>
      <c r="C17" s="37" t="s">
        <v>31</v>
      </c>
      <c r="D17" s="37" t="s">
        <v>170</v>
      </c>
      <c r="E17" s="37" t="s">
        <v>38</v>
      </c>
      <c r="F17" s="37" t="s">
        <v>249</v>
      </c>
      <c r="G17" s="38">
        <v>2017</v>
      </c>
      <c r="H17" s="38">
        <v>2029</v>
      </c>
      <c r="I17" s="39">
        <v>45826</v>
      </c>
      <c r="J17" s="39">
        <v>46191</v>
      </c>
      <c r="K17" s="98"/>
    </row>
    <row r="18" spans="1:11" s="4" customFormat="1" ht="15" x14ac:dyDescent="0.25">
      <c r="A18" s="6"/>
      <c r="B18" s="36" t="s">
        <v>255</v>
      </c>
      <c r="C18" s="37" t="s">
        <v>31</v>
      </c>
      <c r="D18" s="37" t="s">
        <v>170</v>
      </c>
      <c r="E18" s="37" t="s">
        <v>38</v>
      </c>
      <c r="F18" s="37" t="s">
        <v>249</v>
      </c>
      <c r="G18" s="38">
        <v>2017</v>
      </c>
      <c r="H18" s="38">
        <v>2029</v>
      </c>
      <c r="I18" s="39">
        <v>45826</v>
      </c>
      <c r="J18" s="39">
        <v>46191</v>
      </c>
      <c r="K18" s="98"/>
    </row>
    <row r="19" spans="1:11" s="4" customFormat="1" ht="15" x14ac:dyDescent="0.25">
      <c r="A19" s="6"/>
      <c r="B19" s="36" t="s">
        <v>256</v>
      </c>
      <c r="C19" s="37" t="s">
        <v>31</v>
      </c>
      <c r="D19" s="37" t="s">
        <v>170</v>
      </c>
      <c r="E19" s="37" t="s">
        <v>38</v>
      </c>
      <c r="F19" s="37" t="s">
        <v>249</v>
      </c>
      <c r="G19" s="38">
        <v>2017</v>
      </c>
      <c r="H19" s="38">
        <v>2029</v>
      </c>
      <c r="I19" s="39">
        <v>45826</v>
      </c>
      <c r="J19" s="39">
        <v>46191</v>
      </c>
      <c r="K19" s="98"/>
    </row>
    <row r="20" spans="1:11" s="4" customFormat="1" ht="15" x14ac:dyDescent="0.25">
      <c r="A20" s="6"/>
      <c r="B20" s="36" t="s">
        <v>257</v>
      </c>
      <c r="C20" s="37" t="s">
        <v>34</v>
      </c>
      <c r="D20" s="37" t="s">
        <v>170</v>
      </c>
      <c r="E20" s="37" t="s">
        <v>38</v>
      </c>
      <c r="F20" s="37" t="s">
        <v>249</v>
      </c>
      <c r="G20" s="38">
        <v>2017</v>
      </c>
      <c r="H20" s="38">
        <v>2029</v>
      </c>
      <c r="I20" s="39">
        <v>45826</v>
      </c>
      <c r="J20" s="39">
        <v>46191</v>
      </c>
      <c r="K20" s="98"/>
    </row>
    <row r="21" spans="1:11" s="4" customFormat="1" ht="15" x14ac:dyDescent="0.25">
      <c r="A21" s="6"/>
      <c r="B21" s="36" t="s">
        <v>258</v>
      </c>
      <c r="C21" s="37" t="s">
        <v>42</v>
      </c>
      <c r="D21" s="37" t="s">
        <v>170</v>
      </c>
      <c r="E21" s="37" t="s">
        <v>164</v>
      </c>
      <c r="F21" s="37" t="s">
        <v>249</v>
      </c>
      <c r="G21" s="38">
        <v>2018</v>
      </c>
      <c r="H21" s="38">
        <v>2030</v>
      </c>
      <c r="I21" s="39">
        <v>45826</v>
      </c>
      <c r="J21" s="39">
        <v>46191</v>
      </c>
      <c r="K21" s="98"/>
    </row>
    <row r="22" spans="1:11" s="4" customFormat="1" ht="15" x14ac:dyDescent="0.25">
      <c r="A22" s="6"/>
      <c r="B22" s="36" t="s">
        <v>259</v>
      </c>
      <c r="C22" s="37" t="s">
        <v>42</v>
      </c>
      <c r="D22" s="37" t="s">
        <v>170</v>
      </c>
      <c r="E22" s="37" t="s">
        <v>164</v>
      </c>
      <c r="F22" s="37" t="s">
        <v>249</v>
      </c>
      <c r="G22" s="38">
        <v>2018</v>
      </c>
      <c r="H22" s="38">
        <v>2029</v>
      </c>
      <c r="I22" s="39">
        <v>45826</v>
      </c>
      <c r="J22" s="39">
        <v>46191</v>
      </c>
      <c r="K22" s="98"/>
    </row>
    <row r="23" spans="1:11" s="4" customFormat="1" ht="15" x14ac:dyDescent="0.25">
      <c r="A23" s="6"/>
      <c r="B23" s="36" t="s">
        <v>260</v>
      </c>
      <c r="C23" s="37" t="s">
        <v>42</v>
      </c>
      <c r="D23" s="37" t="s">
        <v>170</v>
      </c>
      <c r="E23" s="37" t="s">
        <v>164</v>
      </c>
      <c r="F23" s="37" t="s">
        <v>249</v>
      </c>
      <c r="G23" s="38">
        <v>2018</v>
      </c>
      <c r="H23" s="38">
        <v>2028</v>
      </c>
      <c r="I23" s="39">
        <v>45826</v>
      </c>
      <c r="J23" s="39">
        <v>46191</v>
      </c>
      <c r="K23" s="98"/>
    </row>
    <row r="24" spans="1:11" s="4" customFormat="1" ht="15" x14ac:dyDescent="0.25">
      <c r="A24" s="6"/>
      <c r="B24" s="36" t="s">
        <v>261</v>
      </c>
      <c r="C24" s="37" t="s">
        <v>42</v>
      </c>
      <c r="D24" s="37" t="s">
        <v>170</v>
      </c>
      <c r="E24" s="37" t="s">
        <v>164</v>
      </c>
      <c r="F24" s="37" t="s">
        <v>249</v>
      </c>
      <c r="G24" s="38">
        <v>2018</v>
      </c>
      <c r="H24" s="38">
        <v>2028</v>
      </c>
      <c r="I24" s="39">
        <v>45826</v>
      </c>
      <c r="J24" s="39">
        <v>46191</v>
      </c>
      <c r="K24" s="98"/>
    </row>
    <row r="25" spans="1:11" s="4" customFormat="1" ht="15" x14ac:dyDescent="0.25">
      <c r="A25" s="6"/>
      <c r="B25" s="36" t="s">
        <v>262</v>
      </c>
      <c r="C25" s="37" t="s">
        <v>31</v>
      </c>
      <c r="D25" s="37" t="s">
        <v>170</v>
      </c>
      <c r="E25" s="37" t="s">
        <v>38</v>
      </c>
      <c r="F25" s="37" t="s">
        <v>249</v>
      </c>
      <c r="G25" s="38">
        <v>2017</v>
      </c>
      <c r="H25" s="38">
        <v>2029</v>
      </c>
      <c r="I25" s="39">
        <v>45826</v>
      </c>
      <c r="J25" s="39">
        <v>46191</v>
      </c>
      <c r="K25" s="98"/>
    </row>
    <row r="26" spans="1:11" s="4" customFormat="1" ht="15" x14ac:dyDescent="0.25">
      <c r="A26" s="6"/>
      <c r="B26" s="36" t="s">
        <v>263</v>
      </c>
      <c r="C26" s="37" t="s">
        <v>31</v>
      </c>
      <c r="D26" s="37" t="s">
        <v>170</v>
      </c>
      <c r="E26" s="37" t="s">
        <v>38</v>
      </c>
      <c r="F26" s="37" t="s">
        <v>249</v>
      </c>
      <c r="G26" s="38">
        <v>2017</v>
      </c>
      <c r="H26" s="38">
        <v>2029</v>
      </c>
      <c r="I26" s="39">
        <v>45826</v>
      </c>
      <c r="J26" s="39">
        <v>46191</v>
      </c>
      <c r="K26" s="98"/>
    </row>
    <row r="27" spans="1:11" s="4" customFormat="1" ht="15" x14ac:dyDescent="0.25">
      <c r="A27" s="6"/>
      <c r="B27" s="36" t="s">
        <v>264</v>
      </c>
      <c r="C27" s="37" t="s">
        <v>42</v>
      </c>
      <c r="D27" s="37" t="s">
        <v>170</v>
      </c>
      <c r="E27" s="37" t="s">
        <v>38</v>
      </c>
      <c r="F27" s="37" t="s">
        <v>249</v>
      </c>
      <c r="G27" s="38">
        <v>2018</v>
      </c>
      <c r="H27" s="38">
        <v>2030</v>
      </c>
      <c r="I27" s="39">
        <v>45826</v>
      </c>
      <c r="J27" s="39">
        <v>46191</v>
      </c>
      <c r="K27" s="98"/>
    </row>
    <row r="28" spans="1:11" s="4" customFormat="1" ht="15" x14ac:dyDescent="0.25">
      <c r="A28" s="6"/>
      <c r="B28" s="36" t="s">
        <v>265</v>
      </c>
      <c r="C28" s="37" t="s">
        <v>42</v>
      </c>
      <c r="D28" s="37" t="s">
        <v>170</v>
      </c>
      <c r="E28" s="37" t="s">
        <v>38</v>
      </c>
      <c r="F28" s="37" t="s">
        <v>249</v>
      </c>
      <c r="G28" s="38">
        <v>2018</v>
      </c>
      <c r="H28" s="38">
        <v>2030</v>
      </c>
      <c r="I28" s="39">
        <v>45826</v>
      </c>
      <c r="J28" s="39">
        <v>46191</v>
      </c>
      <c r="K28" s="98"/>
    </row>
    <row r="29" spans="1:11" s="4" customFormat="1" ht="15" x14ac:dyDescent="0.25">
      <c r="A29" s="6"/>
      <c r="B29" s="36" t="s">
        <v>266</v>
      </c>
      <c r="C29" s="37" t="s">
        <v>31</v>
      </c>
      <c r="D29" s="37" t="s">
        <v>170</v>
      </c>
      <c r="E29" s="37" t="s">
        <v>38</v>
      </c>
      <c r="F29" s="37" t="s">
        <v>249</v>
      </c>
      <c r="G29" s="38">
        <v>2017</v>
      </c>
      <c r="H29" s="38">
        <v>2029</v>
      </c>
      <c r="I29" s="39">
        <v>45826</v>
      </c>
      <c r="J29" s="39">
        <v>46191</v>
      </c>
      <c r="K29" s="98"/>
    </row>
    <row r="30" spans="1:11" s="4" customFormat="1" ht="15" x14ac:dyDescent="0.25">
      <c r="A30" s="6"/>
      <c r="B30" s="36" t="s">
        <v>267</v>
      </c>
      <c r="C30" s="37" t="s">
        <v>31</v>
      </c>
      <c r="D30" s="37" t="s">
        <v>170</v>
      </c>
      <c r="E30" s="37" t="s">
        <v>38</v>
      </c>
      <c r="F30" s="37" t="s">
        <v>249</v>
      </c>
      <c r="G30" s="38">
        <v>2017</v>
      </c>
      <c r="H30" s="38">
        <v>2029</v>
      </c>
      <c r="I30" s="39">
        <v>45826</v>
      </c>
      <c r="J30" s="39">
        <v>46191</v>
      </c>
      <c r="K30" s="98"/>
    </row>
    <row r="31" spans="1:11" s="4" customFormat="1" ht="15" x14ac:dyDescent="0.25">
      <c r="A31" s="6"/>
      <c r="B31" s="36" t="s">
        <v>268</v>
      </c>
      <c r="C31" s="37" t="s">
        <v>33</v>
      </c>
      <c r="D31" s="37" t="s">
        <v>0</v>
      </c>
      <c r="E31" s="37" t="s">
        <v>164</v>
      </c>
      <c r="F31" s="37" t="s">
        <v>249</v>
      </c>
      <c r="G31" s="38">
        <v>2023</v>
      </c>
      <c r="H31" s="38">
        <v>2029</v>
      </c>
      <c r="I31" s="39">
        <v>45826</v>
      </c>
      <c r="J31" s="39">
        <v>46191</v>
      </c>
      <c r="K31" s="98"/>
    </row>
    <row r="32" spans="1:11" s="4" customFormat="1" ht="15" x14ac:dyDescent="0.25">
      <c r="A32" s="6"/>
      <c r="B32" s="36" t="s">
        <v>269</v>
      </c>
      <c r="C32" s="37" t="s">
        <v>32</v>
      </c>
      <c r="D32" s="37" t="s">
        <v>0</v>
      </c>
      <c r="E32" s="37" t="s">
        <v>164</v>
      </c>
      <c r="F32" s="37" t="s">
        <v>249</v>
      </c>
      <c r="G32" s="38">
        <v>2023</v>
      </c>
      <c r="H32" s="38">
        <v>2029</v>
      </c>
      <c r="I32" s="39">
        <v>45826</v>
      </c>
      <c r="J32" s="39">
        <v>46191</v>
      </c>
      <c r="K32" s="98"/>
    </row>
    <row r="33" spans="1:11" s="4" customFormat="1" ht="15" x14ac:dyDescent="0.25">
      <c r="A33" s="6"/>
      <c r="B33" s="36" t="s">
        <v>270</v>
      </c>
      <c r="C33" s="37" t="s">
        <v>42</v>
      </c>
      <c r="D33" s="37" t="s">
        <v>170</v>
      </c>
      <c r="E33" s="37" t="s">
        <v>164</v>
      </c>
      <c r="F33" s="37" t="s">
        <v>249</v>
      </c>
      <c r="G33" s="38">
        <v>2018</v>
      </c>
      <c r="H33" s="38">
        <v>2030</v>
      </c>
      <c r="I33" s="39">
        <v>45826</v>
      </c>
      <c r="J33" s="39">
        <v>46191</v>
      </c>
      <c r="K33" s="98"/>
    </row>
    <row r="34" spans="1:11" s="4" customFormat="1" ht="15" x14ac:dyDescent="0.25">
      <c r="A34" s="6"/>
      <c r="B34" s="36" t="s">
        <v>271</v>
      </c>
      <c r="C34" s="37" t="s">
        <v>42</v>
      </c>
      <c r="D34" s="37" t="s">
        <v>170</v>
      </c>
      <c r="E34" s="37" t="s">
        <v>164</v>
      </c>
      <c r="F34" s="37" t="s">
        <v>249</v>
      </c>
      <c r="G34" s="38">
        <v>2018</v>
      </c>
      <c r="H34" s="38">
        <v>2030</v>
      </c>
      <c r="I34" s="39">
        <v>45826</v>
      </c>
      <c r="J34" s="39">
        <v>46191</v>
      </c>
      <c r="K34" s="98"/>
    </row>
    <row r="35" spans="1:11" s="4" customFormat="1" ht="15" x14ac:dyDescent="0.25">
      <c r="A35" s="6"/>
      <c r="B35" s="36" t="s">
        <v>272</v>
      </c>
      <c r="C35" s="37" t="s">
        <v>42</v>
      </c>
      <c r="D35" s="37" t="s">
        <v>170</v>
      </c>
      <c r="E35" s="37" t="s">
        <v>164</v>
      </c>
      <c r="F35" s="37" t="s">
        <v>249</v>
      </c>
      <c r="G35" s="38">
        <v>2018</v>
      </c>
      <c r="H35" s="38">
        <v>2030</v>
      </c>
      <c r="I35" s="39">
        <v>45826</v>
      </c>
      <c r="J35" s="39">
        <v>46191</v>
      </c>
      <c r="K35" s="98"/>
    </row>
    <row r="36" spans="1:11" s="4" customFormat="1" ht="15" x14ac:dyDescent="0.25">
      <c r="A36" s="6"/>
      <c r="B36" s="36" t="s">
        <v>273</v>
      </c>
      <c r="C36" s="37" t="s">
        <v>34</v>
      </c>
      <c r="D36" s="37" t="s">
        <v>170</v>
      </c>
      <c r="E36" s="37" t="s">
        <v>164</v>
      </c>
      <c r="F36" s="37" t="s">
        <v>249</v>
      </c>
      <c r="G36" s="38">
        <v>2015</v>
      </c>
      <c r="H36" s="38">
        <v>2030</v>
      </c>
      <c r="I36" s="39">
        <v>45875</v>
      </c>
      <c r="J36" s="39">
        <v>46240</v>
      </c>
      <c r="K36" s="98"/>
    </row>
    <row r="37" spans="1:11" s="4" customFormat="1" ht="15" x14ac:dyDescent="0.25">
      <c r="A37" s="6"/>
      <c r="B37" s="36" t="s">
        <v>274</v>
      </c>
      <c r="C37" s="37" t="s">
        <v>34</v>
      </c>
      <c r="D37" s="37" t="s">
        <v>170</v>
      </c>
      <c r="E37" s="37" t="s">
        <v>164</v>
      </c>
      <c r="F37" s="37" t="s">
        <v>249</v>
      </c>
      <c r="G37" s="38">
        <v>2015</v>
      </c>
      <c r="H37" s="38">
        <v>2027</v>
      </c>
      <c r="I37" s="39">
        <v>45826</v>
      </c>
      <c r="J37" s="39">
        <v>46191</v>
      </c>
      <c r="K37" s="98"/>
    </row>
    <row r="38" spans="1:11" s="4" customFormat="1" ht="15" x14ac:dyDescent="0.25">
      <c r="A38" s="6"/>
      <c r="B38" s="36" t="s">
        <v>275</v>
      </c>
      <c r="C38" s="37" t="s">
        <v>32</v>
      </c>
      <c r="D38" s="37" t="s">
        <v>170</v>
      </c>
      <c r="E38" s="37" t="s">
        <v>38</v>
      </c>
      <c r="F38" s="37" t="s">
        <v>249</v>
      </c>
      <c r="G38" s="38">
        <v>2019</v>
      </c>
      <c r="H38" s="38">
        <v>2031</v>
      </c>
      <c r="I38" s="39">
        <v>45826</v>
      </c>
      <c r="J38" s="39">
        <v>46191</v>
      </c>
      <c r="K38" s="98"/>
    </row>
    <row r="39" spans="1:11" s="4" customFormat="1" ht="15" x14ac:dyDescent="0.25">
      <c r="A39" s="6"/>
      <c r="B39" s="36" t="s">
        <v>276</v>
      </c>
      <c r="C39" s="37" t="s">
        <v>32</v>
      </c>
      <c r="D39" s="37" t="s">
        <v>0</v>
      </c>
      <c r="E39" s="37" t="s">
        <v>164</v>
      </c>
      <c r="F39" s="37" t="s">
        <v>249</v>
      </c>
      <c r="G39" s="38">
        <v>2025</v>
      </c>
      <c r="H39" s="38">
        <v>2030</v>
      </c>
      <c r="I39" s="39">
        <v>45826</v>
      </c>
      <c r="J39" s="39">
        <v>46191</v>
      </c>
      <c r="K39" s="98"/>
    </row>
    <row r="40" spans="1:11" s="4" customFormat="1" ht="15" x14ac:dyDescent="0.25">
      <c r="A40" s="6"/>
      <c r="B40" s="36" t="s">
        <v>277</v>
      </c>
      <c r="C40" s="37" t="s">
        <v>43</v>
      </c>
      <c r="D40" s="37" t="s">
        <v>170</v>
      </c>
      <c r="E40" s="37" t="s">
        <v>164</v>
      </c>
      <c r="F40" s="37" t="s">
        <v>249</v>
      </c>
      <c r="G40" s="38">
        <v>2021</v>
      </c>
      <c r="H40" s="38">
        <v>2033</v>
      </c>
      <c r="I40" s="39">
        <v>45826</v>
      </c>
      <c r="J40" s="39">
        <v>46191</v>
      </c>
      <c r="K40" s="98"/>
    </row>
    <row r="41" spans="1:11" s="4" customFormat="1" ht="15" x14ac:dyDescent="0.25">
      <c r="A41" s="6"/>
      <c r="B41" s="36" t="s">
        <v>278</v>
      </c>
      <c r="C41" s="37" t="s">
        <v>34</v>
      </c>
      <c r="D41" s="37" t="s">
        <v>170</v>
      </c>
      <c r="E41" s="37" t="s">
        <v>164</v>
      </c>
      <c r="F41" s="37" t="s">
        <v>249</v>
      </c>
      <c r="G41" s="38">
        <v>2021</v>
      </c>
      <c r="H41" s="38">
        <v>2033</v>
      </c>
      <c r="I41" s="39">
        <v>45826</v>
      </c>
      <c r="J41" s="39">
        <v>46191</v>
      </c>
      <c r="K41" s="98"/>
    </row>
    <row r="42" spans="1:11" s="4" customFormat="1" ht="15" x14ac:dyDescent="0.25">
      <c r="A42" s="6"/>
      <c r="B42" s="36" t="s">
        <v>279</v>
      </c>
      <c r="C42" s="37" t="s">
        <v>42</v>
      </c>
      <c r="D42" s="37" t="s">
        <v>170</v>
      </c>
      <c r="E42" s="37" t="s">
        <v>164</v>
      </c>
      <c r="F42" s="37" t="s">
        <v>249</v>
      </c>
      <c r="G42" s="38">
        <v>2018</v>
      </c>
      <c r="H42" s="38">
        <v>2030</v>
      </c>
      <c r="I42" s="39">
        <v>45826</v>
      </c>
      <c r="J42" s="39">
        <v>46191</v>
      </c>
      <c r="K42" s="98"/>
    </row>
    <row r="43" spans="1:11" s="4" customFormat="1" ht="15" x14ac:dyDescent="0.25">
      <c r="A43" s="6"/>
      <c r="B43" s="36" t="s">
        <v>280</v>
      </c>
      <c r="C43" s="37" t="s">
        <v>28</v>
      </c>
      <c r="D43" s="37" t="s">
        <v>170</v>
      </c>
      <c r="E43" s="37" t="s">
        <v>38</v>
      </c>
      <c r="F43" s="37" t="s">
        <v>249</v>
      </c>
      <c r="G43" s="38">
        <v>2022</v>
      </c>
      <c r="H43" s="38">
        <v>2027</v>
      </c>
      <c r="I43" s="39">
        <v>45826</v>
      </c>
      <c r="J43" s="39">
        <v>46191</v>
      </c>
      <c r="K43" s="98"/>
    </row>
    <row r="44" spans="1:11" s="4" customFormat="1" ht="15" x14ac:dyDescent="0.25">
      <c r="A44" s="6"/>
      <c r="B44" s="36" t="s">
        <v>281</v>
      </c>
      <c r="C44" s="37" t="s">
        <v>28</v>
      </c>
      <c r="D44" s="37" t="s">
        <v>170</v>
      </c>
      <c r="E44" s="37" t="s">
        <v>38</v>
      </c>
      <c r="F44" s="37" t="s">
        <v>249</v>
      </c>
      <c r="G44" s="38">
        <v>2022</v>
      </c>
      <c r="H44" s="38">
        <v>2027</v>
      </c>
      <c r="I44" s="39">
        <v>45826</v>
      </c>
      <c r="J44" s="39">
        <v>46191</v>
      </c>
      <c r="K44" s="98"/>
    </row>
    <row r="45" spans="1:11" s="4" customFormat="1" ht="15" x14ac:dyDescent="0.25">
      <c r="A45" s="6"/>
      <c r="B45" s="36" t="s">
        <v>282</v>
      </c>
      <c r="C45" s="37" t="s">
        <v>43</v>
      </c>
      <c r="D45" s="37" t="s">
        <v>170</v>
      </c>
      <c r="E45" s="37" t="s">
        <v>164</v>
      </c>
      <c r="F45" s="37" t="s">
        <v>249</v>
      </c>
      <c r="G45" s="36">
        <v>2022</v>
      </c>
      <c r="H45" s="36">
        <v>2034</v>
      </c>
      <c r="I45" s="39">
        <v>45826</v>
      </c>
      <c r="J45" s="39">
        <v>46191</v>
      </c>
      <c r="K45" s="98"/>
    </row>
    <row r="46" spans="1:11" s="4" customFormat="1" ht="15" x14ac:dyDescent="0.25">
      <c r="A46" s="6"/>
      <c r="B46" s="36" t="s">
        <v>283</v>
      </c>
      <c r="C46" s="37" t="s">
        <v>43</v>
      </c>
      <c r="D46" s="37" t="s">
        <v>170</v>
      </c>
      <c r="E46" s="37" t="s">
        <v>164</v>
      </c>
      <c r="F46" s="37" t="s">
        <v>249</v>
      </c>
      <c r="G46" s="36">
        <v>2022</v>
      </c>
      <c r="H46" s="36">
        <v>2034</v>
      </c>
      <c r="I46" s="39">
        <v>45826</v>
      </c>
      <c r="J46" s="39">
        <v>46191</v>
      </c>
      <c r="K46" s="98"/>
    </row>
    <row r="47" spans="1:11" s="4" customFormat="1" ht="15" x14ac:dyDescent="0.25">
      <c r="A47" s="6"/>
      <c r="B47" s="36" t="s">
        <v>284</v>
      </c>
      <c r="C47" s="37" t="s">
        <v>43</v>
      </c>
      <c r="D47" s="37" t="s">
        <v>170</v>
      </c>
      <c r="E47" s="37" t="s">
        <v>164</v>
      </c>
      <c r="F47" s="37" t="s">
        <v>249</v>
      </c>
      <c r="G47" s="36">
        <v>2022</v>
      </c>
      <c r="H47" s="36">
        <v>2034</v>
      </c>
      <c r="I47" s="39">
        <v>45826</v>
      </c>
      <c r="J47" s="39">
        <v>46191</v>
      </c>
      <c r="K47" s="98"/>
    </row>
    <row r="48" spans="1:11" s="4" customFormat="1" ht="15" x14ac:dyDescent="0.25">
      <c r="A48" s="6"/>
      <c r="B48" s="36" t="s">
        <v>285</v>
      </c>
      <c r="C48" s="37" t="s">
        <v>43</v>
      </c>
      <c r="D48" s="37" t="s">
        <v>170</v>
      </c>
      <c r="E48" s="37" t="s">
        <v>164</v>
      </c>
      <c r="F48" s="37" t="s">
        <v>249</v>
      </c>
      <c r="G48" s="36">
        <v>2022</v>
      </c>
      <c r="H48" s="36">
        <v>2034</v>
      </c>
      <c r="I48" s="39">
        <v>45826</v>
      </c>
      <c r="J48" s="39">
        <v>46191</v>
      </c>
      <c r="K48" s="98"/>
    </row>
    <row r="49" spans="1:11" s="4" customFormat="1" ht="15" x14ac:dyDescent="0.25">
      <c r="A49" s="6"/>
      <c r="B49" s="37" t="s">
        <v>286</v>
      </c>
      <c r="C49" s="37" t="s">
        <v>28</v>
      </c>
      <c r="D49" s="37" t="s">
        <v>170</v>
      </c>
      <c r="E49" s="37" t="s">
        <v>38</v>
      </c>
      <c r="F49" s="37" t="s">
        <v>249</v>
      </c>
      <c r="G49" s="36">
        <v>2022</v>
      </c>
      <c r="H49" s="36">
        <v>2027</v>
      </c>
      <c r="I49" s="39">
        <v>45826</v>
      </c>
      <c r="J49" s="39">
        <v>46191</v>
      </c>
      <c r="K49" s="98"/>
    </row>
    <row r="50" spans="1:11" s="4" customFormat="1" ht="15" x14ac:dyDescent="0.25">
      <c r="A50" s="6"/>
      <c r="B50" s="36" t="s">
        <v>287</v>
      </c>
      <c r="C50" s="37" t="s">
        <v>28</v>
      </c>
      <c r="D50" s="37" t="s">
        <v>170</v>
      </c>
      <c r="E50" s="37" t="s">
        <v>38</v>
      </c>
      <c r="F50" s="37" t="s">
        <v>249</v>
      </c>
      <c r="G50" s="36">
        <v>2024</v>
      </c>
      <c r="H50" s="36">
        <v>2029</v>
      </c>
      <c r="I50" s="39">
        <v>45826</v>
      </c>
      <c r="J50" s="39">
        <v>46191</v>
      </c>
      <c r="K50" s="98"/>
    </row>
    <row r="51" spans="1:11" s="4" customFormat="1" ht="15" x14ac:dyDescent="0.25">
      <c r="A51" s="6"/>
      <c r="B51" s="36" t="s">
        <v>288</v>
      </c>
      <c r="C51" s="37" t="s">
        <v>28</v>
      </c>
      <c r="D51" s="37" t="s">
        <v>170</v>
      </c>
      <c r="E51" s="37" t="s">
        <v>38</v>
      </c>
      <c r="F51" s="37" t="s">
        <v>249</v>
      </c>
      <c r="G51" s="36">
        <v>2022</v>
      </c>
      <c r="H51" s="36">
        <v>2027</v>
      </c>
      <c r="I51" s="39">
        <v>45826</v>
      </c>
      <c r="J51" s="39">
        <v>46191</v>
      </c>
      <c r="K51" s="98"/>
    </row>
    <row r="52" spans="1:11" s="4" customFormat="1" ht="15" x14ac:dyDescent="0.25">
      <c r="A52" s="6"/>
      <c r="B52" s="36" t="s">
        <v>289</v>
      </c>
      <c r="C52" s="37" t="s">
        <v>28</v>
      </c>
      <c r="D52" s="37" t="s">
        <v>170</v>
      </c>
      <c r="E52" s="37" t="s">
        <v>38</v>
      </c>
      <c r="F52" s="37" t="s">
        <v>249</v>
      </c>
      <c r="G52" s="36">
        <v>2022</v>
      </c>
      <c r="H52" s="36">
        <v>2027</v>
      </c>
      <c r="I52" s="39">
        <v>45826</v>
      </c>
      <c r="J52" s="39">
        <v>46191</v>
      </c>
      <c r="K52" s="98"/>
    </row>
    <row r="53" spans="1:11" s="4" customFormat="1" ht="15" x14ac:dyDescent="0.25">
      <c r="A53" s="6"/>
      <c r="B53" s="36" t="s">
        <v>290</v>
      </c>
      <c r="C53" s="37" t="s">
        <v>31</v>
      </c>
      <c r="D53" s="37" t="s">
        <v>170</v>
      </c>
      <c r="E53" s="37" t="s">
        <v>38</v>
      </c>
      <c r="F53" s="37" t="s">
        <v>249</v>
      </c>
      <c r="G53" s="36">
        <v>2017</v>
      </c>
      <c r="H53" s="36">
        <v>2029</v>
      </c>
      <c r="I53" s="39">
        <v>45826</v>
      </c>
      <c r="J53" s="39">
        <v>46191</v>
      </c>
      <c r="K53" s="98"/>
    </row>
    <row r="54" spans="1:11" s="4" customFormat="1" ht="15" x14ac:dyDescent="0.25">
      <c r="A54" s="6"/>
      <c r="B54" s="36" t="s">
        <v>291</v>
      </c>
      <c r="C54" s="37" t="s">
        <v>32</v>
      </c>
      <c r="D54" s="37" t="s">
        <v>0</v>
      </c>
      <c r="E54" s="37" t="s">
        <v>164</v>
      </c>
      <c r="F54" s="37" t="s">
        <v>249</v>
      </c>
      <c r="G54" s="36">
        <v>2024</v>
      </c>
      <c r="H54" s="36">
        <v>2029</v>
      </c>
      <c r="I54" s="39">
        <v>45826</v>
      </c>
      <c r="J54" s="39">
        <v>46191</v>
      </c>
      <c r="K54" s="98"/>
    </row>
    <row r="55" spans="1:11" s="4" customFormat="1" ht="15" x14ac:dyDescent="0.25">
      <c r="A55" s="6"/>
      <c r="B55" s="36" t="s">
        <v>292</v>
      </c>
      <c r="C55" s="37" t="s">
        <v>32</v>
      </c>
      <c r="D55" s="37" t="s">
        <v>0</v>
      </c>
      <c r="E55" s="37" t="s">
        <v>164</v>
      </c>
      <c r="F55" s="37" t="s">
        <v>249</v>
      </c>
      <c r="G55" s="36">
        <v>2024</v>
      </c>
      <c r="H55" s="36">
        <v>2029</v>
      </c>
      <c r="I55" s="39">
        <v>45826</v>
      </c>
      <c r="J55" s="39">
        <v>46191</v>
      </c>
      <c r="K55" s="98"/>
    </row>
    <row r="56" spans="1:11" s="4" customFormat="1" ht="15" x14ac:dyDescent="0.25">
      <c r="A56" s="6"/>
      <c r="B56" s="36" t="s">
        <v>293</v>
      </c>
      <c r="C56" s="37" t="s">
        <v>33</v>
      </c>
      <c r="D56" s="37" t="s">
        <v>0</v>
      </c>
      <c r="E56" s="37" t="s">
        <v>164</v>
      </c>
      <c r="F56" s="37" t="s">
        <v>249</v>
      </c>
      <c r="G56" s="36">
        <v>2024</v>
      </c>
      <c r="H56" s="36">
        <v>2029</v>
      </c>
      <c r="I56" s="39">
        <v>45826</v>
      </c>
      <c r="J56" s="39">
        <v>46191</v>
      </c>
      <c r="K56" s="98"/>
    </row>
    <row r="57" spans="1:11" s="4" customFormat="1" ht="15" x14ac:dyDescent="0.25">
      <c r="A57" s="6"/>
      <c r="B57" s="36" t="s">
        <v>294</v>
      </c>
      <c r="C57" s="37" t="s">
        <v>41</v>
      </c>
      <c r="D57" s="37" t="s">
        <v>0</v>
      </c>
      <c r="E57" s="37" t="s">
        <v>164</v>
      </c>
      <c r="F57" s="37" t="s">
        <v>249</v>
      </c>
      <c r="G57" s="36">
        <v>2024</v>
      </c>
      <c r="H57" s="36">
        <v>2029</v>
      </c>
      <c r="I57" s="39">
        <v>45826</v>
      </c>
      <c r="J57" s="39">
        <v>46191</v>
      </c>
      <c r="K57" s="98"/>
    </row>
    <row r="58" spans="1:11" s="4" customFormat="1" ht="15" x14ac:dyDescent="0.25">
      <c r="A58" s="6"/>
      <c r="B58" s="36" t="s">
        <v>295</v>
      </c>
      <c r="C58" s="37" t="s">
        <v>41</v>
      </c>
      <c r="D58" s="37" t="s">
        <v>0</v>
      </c>
      <c r="E58" s="37" t="s">
        <v>164</v>
      </c>
      <c r="F58" s="37" t="s">
        <v>249</v>
      </c>
      <c r="G58" s="36">
        <v>2024</v>
      </c>
      <c r="H58" s="36">
        <v>2029</v>
      </c>
      <c r="I58" s="39">
        <v>45826</v>
      </c>
      <c r="J58" s="39">
        <v>46191</v>
      </c>
      <c r="K58" s="98"/>
    </row>
    <row r="59" spans="1:11" s="4" customFormat="1" ht="15" x14ac:dyDescent="0.25">
      <c r="A59" s="6"/>
      <c r="B59" s="36" t="s">
        <v>296</v>
      </c>
      <c r="C59" s="37" t="s">
        <v>30</v>
      </c>
      <c r="D59" s="37" t="s">
        <v>0</v>
      </c>
      <c r="E59" s="37" t="s">
        <v>164</v>
      </c>
      <c r="F59" s="37" t="s">
        <v>249</v>
      </c>
      <c r="G59" s="36">
        <v>2022</v>
      </c>
      <c r="H59" s="36">
        <v>2027</v>
      </c>
      <c r="I59" s="39">
        <v>45826</v>
      </c>
      <c r="J59" s="39">
        <v>46191</v>
      </c>
      <c r="K59" s="98"/>
    </row>
    <row r="60" spans="1:11" s="4" customFormat="1" ht="15" x14ac:dyDescent="0.25">
      <c r="A60" s="6"/>
      <c r="B60" s="36" t="s">
        <v>297</v>
      </c>
      <c r="C60" s="37" t="s">
        <v>31</v>
      </c>
      <c r="D60" s="37" t="s">
        <v>0</v>
      </c>
      <c r="E60" s="37" t="s">
        <v>164</v>
      </c>
      <c r="F60" s="37" t="s">
        <v>249</v>
      </c>
      <c r="G60" s="36">
        <v>2024</v>
      </c>
      <c r="H60" s="36">
        <v>2029</v>
      </c>
      <c r="I60" s="39">
        <v>45826</v>
      </c>
      <c r="J60" s="39">
        <v>46191</v>
      </c>
      <c r="K60" s="98"/>
    </row>
    <row r="61" spans="1:11" s="4" customFormat="1" ht="15" x14ac:dyDescent="0.25">
      <c r="A61" s="6"/>
      <c r="B61" s="36" t="s">
        <v>298</v>
      </c>
      <c r="C61" s="37" t="s">
        <v>44</v>
      </c>
      <c r="D61" s="37" t="s">
        <v>0</v>
      </c>
      <c r="E61" s="37" t="s">
        <v>164</v>
      </c>
      <c r="F61" s="37" t="s">
        <v>249</v>
      </c>
      <c r="G61" s="36">
        <v>2022</v>
      </c>
      <c r="H61" s="36">
        <v>2027</v>
      </c>
      <c r="I61" s="39">
        <v>45826</v>
      </c>
      <c r="J61" s="39">
        <v>46191</v>
      </c>
      <c r="K61" s="98"/>
    </row>
    <row r="62" spans="1:11" s="4" customFormat="1" ht="15" x14ac:dyDescent="0.25">
      <c r="A62" s="6"/>
      <c r="B62" s="36" t="s">
        <v>299</v>
      </c>
      <c r="C62" s="37" t="s">
        <v>29</v>
      </c>
      <c r="D62" s="37" t="s">
        <v>170</v>
      </c>
      <c r="E62" s="37" t="s">
        <v>38</v>
      </c>
      <c r="F62" s="37" t="s">
        <v>249</v>
      </c>
      <c r="G62" s="36">
        <v>2024</v>
      </c>
      <c r="H62" s="36">
        <v>2029</v>
      </c>
      <c r="I62" s="39">
        <v>45826</v>
      </c>
      <c r="J62" s="39">
        <v>46191</v>
      </c>
      <c r="K62" s="98"/>
    </row>
    <row r="63" spans="1:11" s="4" customFormat="1" ht="15" x14ac:dyDescent="0.25">
      <c r="A63" s="6"/>
      <c r="B63" s="36" t="s">
        <v>300</v>
      </c>
      <c r="C63" s="37" t="s">
        <v>27</v>
      </c>
      <c r="D63" s="37" t="s">
        <v>170</v>
      </c>
      <c r="E63" s="37" t="s">
        <v>38</v>
      </c>
      <c r="F63" s="37" t="s">
        <v>249</v>
      </c>
      <c r="G63" s="36">
        <v>2024</v>
      </c>
      <c r="H63" s="36">
        <v>2029</v>
      </c>
      <c r="I63" s="39">
        <v>45826</v>
      </c>
      <c r="J63" s="39">
        <v>46191</v>
      </c>
      <c r="K63" s="98"/>
    </row>
    <row r="64" spans="1:11" s="4" customFormat="1" ht="15.75" thickBot="1" x14ac:dyDescent="0.3">
      <c r="A64" s="6"/>
      <c r="B64" s="46"/>
      <c r="C64" s="34"/>
      <c r="D64" s="34"/>
      <c r="E64" s="34"/>
      <c r="F64" s="34"/>
      <c r="G64" s="33"/>
      <c r="H64" s="33"/>
      <c r="I64" s="35"/>
      <c r="J64" s="35"/>
      <c r="K64" s="25"/>
    </row>
    <row r="65" spans="2:11" s="4" customFormat="1" ht="16.5" thickBot="1" x14ac:dyDescent="0.25">
      <c r="B65" s="61" t="s">
        <v>156</v>
      </c>
      <c r="C65" s="62"/>
      <c r="D65" s="62"/>
      <c r="E65" s="62"/>
      <c r="F65" s="62"/>
      <c r="G65" s="62"/>
      <c r="H65" s="62"/>
      <c r="I65" s="62"/>
      <c r="J65" s="62"/>
      <c r="K65" s="45">
        <f>SUM(K12:K63)</f>
        <v>0</v>
      </c>
    </row>
    <row r="66" spans="2:11" s="4" customFormat="1" ht="12.75" x14ac:dyDescent="0.2">
      <c r="B66" s="7"/>
      <c r="C66" s="7"/>
      <c r="D66" s="7"/>
      <c r="E66" s="7"/>
      <c r="F66" s="7"/>
      <c r="G66" s="7"/>
      <c r="H66" s="8"/>
      <c r="I66" s="9"/>
      <c r="J66" s="10"/>
      <c r="K66" s="8"/>
    </row>
    <row r="67" spans="2:11" s="4" customFormat="1" ht="15.75" x14ac:dyDescent="0.25">
      <c r="B67" s="70" t="s">
        <v>90</v>
      </c>
      <c r="C67" s="70"/>
      <c r="D67" s="70"/>
      <c r="E67" s="70"/>
      <c r="F67" s="70"/>
      <c r="G67" s="70"/>
      <c r="H67" s="70"/>
      <c r="I67" s="70"/>
      <c r="J67" s="70"/>
      <c r="K67" s="70"/>
    </row>
    <row r="68" spans="2:11" s="4" customFormat="1" ht="12.75" x14ac:dyDescent="0.2">
      <c r="B68" s="71" t="s">
        <v>157</v>
      </c>
      <c r="C68" s="71"/>
      <c r="D68" s="71"/>
      <c r="E68" s="71"/>
      <c r="F68" s="71"/>
      <c r="G68" s="71"/>
      <c r="H68" s="71"/>
      <c r="I68" s="71"/>
      <c r="J68" s="71"/>
      <c r="K68" s="71"/>
    </row>
    <row r="69" spans="2:11" s="4" customFormat="1" ht="15" x14ac:dyDescent="0.25">
      <c r="B69" s="56" t="s">
        <v>57</v>
      </c>
      <c r="C69" s="54" t="s">
        <v>58</v>
      </c>
      <c r="D69" s="54" t="s">
        <v>162</v>
      </c>
      <c r="E69" s="55" t="s">
        <v>163</v>
      </c>
      <c r="F69" s="54" t="s">
        <v>59</v>
      </c>
      <c r="G69" s="54" t="s">
        <v>60</v>
      </c>
      <c r="H69" s="54" t="s">
        <v>61</v>
      </c>
      <c r="I69" s="54" t="s">
        <v>62</v>
      </c>
      <c r="J69" s="54" t="s">
        <v>63</v>
      </c>
      <c r="K69" s="55" t="s">
        <v>89</v>
      </c>
    </row>
    <row r="70" spans="2:11" s="4" customFormat="1" ht="15" x14ac:dyDescent="0.25">
      <c r="B70" s="36">
        <v>37</v>
      </c>
      <c r="C70" s="37" t="s">
        <v>67</v>
      </c>
      <c r="D70" s="37" t="s">
        <v>0</v>
      </c>
      <c r="E70" s="37" t="s">
        <v>164</v>
      </c>
      <c r="F70" s="37" t="s">
        <v>249</v>
      </c>
      <c r="G70" s="38">
        <v>2025</v>
      </c>
      <c r="H70" s="38">
        <v>2035</v>
      </c>
      <c r="I70" s="39">
        <v>45826</v>
      </c>
      <c r="J70" s="39">
        <v>46191</v>
      </c>
      <c r="K70" s="98"/>
    </row>
    <row r="71" spans="2:11" s="4" customFormat="1" ht="15" x14ac:dyDescent="0.25">
      <c r="B71" s="36">
        <v>38</v>
      </c>
      <c r="C71" s="37" t="s">
        <v>67</v>
      </c>
      <c r="D71" s="37" t="s">
        <v>0</v>
      </c>
      <c r="E71" s="37" t="s">
        <v>164</v>
      </c>
      <c r="F71" s="37" t="s">
        <v>249</v>
      </c>
      <c r="G71" s="38">
        <v>2025</v>
      </c>
      <c r="H71" s="38">
        <v>2035</v>
      </c>
      <c r="I71" s="39">
        <v>45826</v>
      </c>
      <c r="J71" s="39">
        <v>46191</v>
      </c>
      <c r="K71" s="98"/>
    </row>
    <row r="72" spans="2:11" s="4" customFormat="1" ht="15" x14ac:dyDescent="0.25">
      <c r="B72" s="36">
        <v>39</v>
      </c>
      <c r="C72" s="37" t="s">
        <v>67</v>
      </c>
      <c r="D72" s="37" t="s">
        <v>0</v>
      </c>
      <c r="E72" s="37" t="s">
        <v>164</v>
      </c>
      <c r="F72" s="37" t="s">
        <v>249</v>
      </c>
      <c r="G72" s="38">
        <v>2025</v>
      </c>
      <c r="H72" s="38">
        <v>2035</v>
      </c>
      <c r="I72" s="39">
        <v>45826</v>
      </c>
      <c r="J72" s="39">
        <v>46191</v>
      </c>
      <c r="K72" s="98"/>
    </row>
    <row r="73" spans="2:11" s="4" customFormat="1" ht="15" x14ac:dyDescent="0.25">
      <c r="B73" s="36">
        <v>40</v>
      </c>
      <c r="C73" s="37" t="s">
        <v>67</v>
      </c>
      <c r="D73" s="37" t="s">
        <v>0</v>
      </c>
      <c r="E73" s="37" t="s">
        <v>164</v>
      </c>
      <c r="F73" s="37" t="s">
        <v>249</v>
      </c>
      <c r="G73" s="38">
        <v>2025</v>
      </c>
      <c r="H73" s="38">
        <v>2035</v>
      </c>
      <c r="I73" s="39">
        <v>45826</v>
      </c>
      <c r="J73" s="39">
        <v>46191</v>
      </c>
      <c r="K73" s="98"/>
    </row>
    <row r="74" spans="2:11" s="4" customFormat="1" ht="15" x14ac:dyDescent="0.25">
      <c r="B74" s="36">
        <v>41</v>
      </c>
      <c r="C74" s="37" t="s">
        <v>67</v>
      </c>
      <c r="D74" s="37" t="s">
        <v>0</v>
      </c>
      <c r="E74" s="37" t="s">
        <v>164</v>
      </c>
      <c r="F74" s="37" t="s">
        <v>249</v>
      </c>
      <c r="G74" s="38">
        <v>2025</v>
      </c>
      <c r="H74" s="38">
        <v>2035</v>
      </c>
      <c r="I74" s="39">
        <v>45875</v>
      </c>
      <c r="J74" s="39">
        <v>46240</v>
      </c>
      <c r="K74" s="98"/>
    </row>
    <row r="75" spans="2:11" s="4" customFormat="1" ht="15" x14ac:dyDescent="0.25">
      <c r="B75" s="36">
        <v>42</v>
      </c>
      <c r="C75" s="37" t="s">
        <v>67</v>
      </c>
      <c r="D75" s="37" t="s">
        <v>0</v>
      </c>
      <c r="E75" s="37" t="s">
        <v>164</v>
      </c>
      <c r="F75" s="37" t="s">
        <v>249</v>
      </c>
      <c r="G75" s="38">
        <v>2025</v>
      </c>
      <c r="H75" s="38">
        <v>2035</v>
      </c>
      <c r="I75" s="39">
        <v>45875</v>
      </c>
      <c r="J75" s="39">
        <v>46240</v>
      </c>
      <c r="K75" s="98"/>
    </row>
    <row r="76" spans="2:11" s="4" customFormat="1" ht="15" x14ac:dyDescent="0.25">
      <c r="B76" s="36">
        <v>43</v>
      </c>
      <c r="C76" s="37" t="s">
        <v>67</v>
      </c>
      <c r="D76" s="37" t="s">
        <v>0</v>
      </c>
      <c r="E76" s="37" t="s">
        <v>164</v>
      </c>
      <c r="F76" s="37" t="s">
        <v>249</v>
      </c>
      <c r="G76" s="38">
        <v>2025</v>
      </c>
      <c r="H76" s="38">
        <v>2035</v>
      </c>
      <c r="I76" s="39">
        <v>45875</v>
      </c>
      <c r="J76" s="39">
        <v>46240</v>
      </c>
      <c r="K76" s="98"/>
    </row>
    <row r="77" spans="2:11" s="4" customFormat="1" ht="15" x14ac:dyDescent="0.25">
      <c r="B77" s="36">
        <v>44</v>
      </c>
      <c r="C77" s="37" t="s">
        <v>67</v>
      </c>
      <c r="D77" s="37" t="s">
        <v>0</v>
      </c>
      <c r="E77" s="37" t="s">
        <v>164</v>
      </c>
      <c r="F77" s="37" t="s">
        <v>249</v>
      </c>
      <c r="G77" s="38">
        <v>2025</v>
      </c>
      <c r="H77" s="38">
        <v>2035</v>
      </c>
      <c r="I77" s="39">
        <v>45875</v>
      </c>
      <c r="J77" s="39">
        <v>46240</v>
      </c>
      <c r="K77" s="98"/>
    </row>
    <row r="78" spans="2:11" s="4" customFormat="1" ht="15" x14ac:dyDescent="0.25">
      <c r="B78" s="36">
        <v>45</v>
      </c>
      <c r="C78" s="37" t="s">
        <v>67</v>
      </c>
      <c r="D78" s="37" t="s">
        <v>0</v>
      </c>
      <c r="E78" s="37" t="s">
        <v>164</v>
      </c>
      <c r="F78" s="37" t="s">
        <v>249</v>
      </c>
      <c r="G78" s="38">
        <v>2025</v>
      </c>
      <c r="H78" s="38">
        <v>2035</v>
      </c>
      <c r="I78" s="39">
        <v>45920</v>
      </c>
      <c r="J78" s="39">
        <v>46285</v>
      </c>
      <c r="K78" s="98"/>
    </row>
    <row r="79" spans="2:11" s="4" customFormat="1" ht="15" x14ac:dyDescent="0.25">
      <c r="B79" s="36">
        <v>46</v>
      </c>
      <c r="C79" s="37" t="s">
        <v>67</v>
      </c>
      <c r="D79" s="37" t="s">
        <v>0</v>
      </c>
      <c r="E79" s="37" t="s">
        <v>164</v>
      </c>
      <c r="F79" s="37" t="s">
        <v>249</v>
      </c>
      <c r="G79" s="38">
        <v>2025</v>
      </c>
      <c r="H79" s="38">
        <v>2035</v>
      </c>
      <c r="I79" s="39">
        <v>45920</v>
      </c>
      <c r="J79" s="39">
        <v>46285</v>
      </c>
      <c r="K79" s="98"/>
    </row>
    <row r="80" spans="2:11" s="4" customFormat="1" ht="15" x14ac:dyDescent="0.25">
      <c r="B80" s="36">
        <v>47</v>
      </c>
      <c r="C80" s="37" t="s">
        <v>67</v>
      </c>
      <c r="D80" s="37" t="s">
        <v>0</v>
      </c>
      <c r="E80" s="37" t="s">
        <v>164</v>
      </c>
      <c r="F80" s="37" t="s">
        <v>249</v>
      </c>
      <c r="G80" s="38">
        <v>2025</v>
      </c>
      <c r="H80" s="38">
        <v>2035</v>
      </c>
      <c r="I80" s="39">
        <v>45920</v>
      </c>
      <c r="J80" s="39">
        <v>46285</v>
      </c>
      <c r="K80" s="98"/>
    </row>
    <row r="81" spans="2:11" s="4" customFormat="1" ht="15" x14ac:dyDescent="0.25">
      <c r="B81" s="36">
        <v>48</v>
      </c>
      <c r="C81" s="37" t="s">
        <v>67</v>
      </c>
      <c r="D81" s="37" t="s">
        <v>0</v>
      </c>
      <c r="E81" s="37" t="s">
        <v>164</v>
      </c>
      <c r="F81" s="37" t="s">
        <v>249</v>
      </c>
      <c r="G81" s="38">
        <v>2025</v>
      </c>
      <c r="H81" s="38">
        <v>2035</v>
      </c>
      <c r="I81" s="39">
        <v>45920</v>
      </c>
      <c r="J81" s="39">
        <v>46285</v>
      </c>
      <c r="K81" s="98"/>
    </row>
    <row r="82" spans="2:11" s="4" customFormat="1" ht="13.5" thickBot="1" x14ac:dyDescent="0.25">
      <c r="B82" s="7"/>
      <c r="C82" s="7"/>
      <c r="D82" s="7"/>
      <c r="E82" s="7"/>
      <c r="F82" s="7"/>
      <c r="G82" s="7"/>
      <c r="H82" s="8"/>
      <c r="I82" s="9"/>
      <c r="J82" s="10"/>
      <c r="K82" s="8"/>
    </row>
    <row r="83" spans="2:11" s="4" customFormat="1" ht="16.5" thickBot="1" x14ac:dyDescent="0.25">
      <c r="B83" s="61" t="s">
        <v>237</v>
      </c>
      <c r="C83" s="62"/>
      <c r="D83" s="62"/>
      <c r="E83" s="62"/>
      <c r="F83" s="62"/>
      <c r="G83" s="62"/>
      <c r="H83" s="62"/>
      <c r="I83" s="62"/>
      <c r="J83" s="62"/>
      <c r="K83" s="31">
        <f>SUM(K70:K81)</f>
        <v>0</v>
      </c>
    </row>
    <row r="84" spans="2:11" s="4" customFormat="1" ht="12.75" x14ac:dyDescent="0.2">
      <c r="B84" s="7"/>
      <c r="C84" s="7"/>
      <c r="D84" s="7"/>
      <c r="E84" s="7"/>
      <c r="F84" s="7"/>
      <c r="G84" s="7"/>
      <c r="H84" s="8"/>
      <c r="I84" s="9"/>
      <c r="J84" s="10"/>
      <c r="K84" s="8"/>
    </row>
    <row r="85" spans="2:11" s="4" customFormat="1" ht="15.75" x14ac:dyDescent="0.25">
      <c r="B85" s="70" t="s">
        <v>312</v>
      </c>
      <c r="C85" s="70"/>
      <c r="D85" s="70"/>
      <c r="E85" s="70"/>
      <c r="F85" s="70"/>
      <c r="G85" s="70"/>
      <c r="H85" s="70"/>
      <c r="I85" s="70"/>
      <c r="J85" s="70"/>
      <c r="K85" s="70"/>
    </row>
    <row r="86" spans="2:11" s="4" customFormat="1" ht="13.5" thickBot="1" x14ac:dyDescent="0.25">
      <c r="B86" s="7"/>
      <c r="C86" s="7"/>
      <c r="D86" s="7"/>
      <c r="E86" s="7"/>
      <c r="F86" s="7"/>
      <c r="G86" s="7"/>
      <c r="H86" s="8"/>
      <c r="I86" s="9"/>
      <c r="J86" s="10"/>
      <c r="K86" s="8"/>
    </row>
    <row r="87" spans="2:11" s="4" customFormat="1" ht="16.5" thickBot="1" x14ac:dyDescent="0.25">
      <c r="B87" s="61" t="s">
        <v>246</v>
      </c>
      <c r="C87" s="62"/>
      <c r="D87" s="62"/>
      <c r="E87" s="62"/>
      <c r="F87" s="62"/>
      <c r="G87" s="62"/>
      <c r="H87" s="62"/>
      <c r="I87" s="62"/>
      <c r="J87" s="62"/>
      <c r="K87" s="31">
        <f>K65+K83</f>
        <v>0</v>
      </c>
    </row>
    <row r="88" spans="2:11" s="4" customFormat="1" ht="12.75" x14ac:dyDescent="0.2">
      <c r="B88" s="7"/>
      <c r="C88" s="7"/>
      <c r="D88" s="7"/>
      <c r="E88" s="7"/>
      <c r="F88" s="7"/>
      <c r="G88" s="7"/>
      <c r="H88" s="8"/>
      <c r="I88" s="9"/>
      <c r="J88" s="10"/>
      <c r="K88" s="8"/>
    </row>
  </sheetData>
  <sheetProtection algorithmName="SHA-512" hashValue="rLVaP9fdtjJrGmiB+5QdnfXDlfoYuzIMcJ1XV9TlAxGIgy3SXArmKqzJjVXcZ8pfzVca8AKvj00EUFFDzMDPDw==" saltValue="7qF7HFnPpYpeZ+5Uvm/Tlg==" spinCount="100000" sheet="1" objects="1" scenarios="1"/>
  <mergeCells count="13">
    <mergeCell ref="B87:J87"/>
    <mergeCell ref="B65:J65"/>
    <mergeCell ref="B67:K67"/>
    <mergeCell ref="B68:K68"/>
    <mergeCell ref="B83:J83"/>
    <mergeCell ref="B85:K85"/>
    <mergeCell ref="B10:K10"/>
    <mergeCell ref="B6:K7"/>
    <mergeCell ref="B1:C3"/>
    <mergeCell ref="D1:K1"/>
    <mergeCell ref="D2:K3"/>
    <mergeCell ref="B4:K4"/>
    <mergeCell ref="B9:K9"/>
  </mergeCells>
  <pageMargins left="0.39370078740157483" right="0.39370078740157483" top="0.39370078740157483" bottom="0.39370078740157483" header="0.31496062992125984" footer="0.31496062992125984"/>
  <pageSetup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2"/>
  <sheetViews>
    <sheetView zoomScaleNormal="100" zoomScaleSheetLayoutView="100" workbookViewId="0">
      <selection activeCell="K14" sqref="K14"/>
    </sheetView>
  </sheetViews>
  <sheetFormatPr baseColWidth="10" defaultColWidth="11.42578125" defaultRowHeight="14.25" x14ac:dyDescent="0.2"/>
  <cols>
    <col min="1" max="1" width="1.7109375" style="3" customWidth="1"/>
    <col min="2" max="2" width="14.140625" style="3" customWidth="1"/>
    <col min="3" max="3" width="11.42578125" style="3" customWidth="1"/>
    <col min="4" max="4" width="15.140625" style="3" customWidth="1"/>
    <col min="5" max="5" width="11.42578125" style="3" customWidth="1"/>
    <col min="6" max="6" width="11.42578125" style="3" bestFit="1" customWidth="1"/>
    <col min="7" max="7" width="17.7109375" style="3" customWidth="1"/>
    <col min="8" max="8" width="13.28515625" style="3" customWidth="1"/>
    <col min="9" max="9" width="12.28515625" style="3" customWidth="1"/>
    <col min="10" max="10" width="16" style="3" customWidth="1"/>
    <col min="11" max="11" width="16.7109375" style="3" customWidth="1"/>
    <col min="12" max="16384" width="11.42578125" style="1"/>
  </cols>
  <sheetData>
    <row r="1" spans="1:11" s="3" customFormat="1" ht="22.15" customHeight="1" x14ac:dyDescent="0.2">
      <c r="B1" s="77"/>
      <c r="C1" s="78"/>
      <c r="D1" s="83" t="s">
        <v>52</v>
      </c>
      <c r="E1" s="84"/>
      <c r="F1" s="84"/>
      <c r="G1" s="84"/>
      <c r="H1" s="84"/>
      <c r="I1" s="84"/>
      <c r="J1" s="84"/>
      <c r="K1" s="85"/>
    </row>
    <row r="2" spans="1:11" s="3" customFormat="1" ht="22.15" customHeight="1" x14ac:dyDescent="0.2">
      <c r="B2" s="79"/>
      <c r="C2" s="80"/>
      <c r="D2" s="86" t="s">
        <v>301</v>
      </c>
      <c r="E2" s="87"/>
      <c r="F2" s="87"/>
      <c r="G2" s="87"/>
      <c r="H2" s="87"/>
      <c r="I2" s="87"/>
      <c r="J2" s="87"/>
      <c r="K2" s="88"/>
    </row>
    <row r="3" spans="1:11" s="3" customFormat="1" ht="22.15" customHeight="1" x14ac:dyDescent="0.2">
      <c r="A3" s="14"/>
      <c r="B3" s="81"/>
      <c r="C3" s="82"/>
      <c r="D3" s="86"/>
      <c r="E3" s="87"/>
      <c r="F3" s="87"/>
      <c r="G3" s="87"/>
      <c r="H3" s="87"/>
      <c r="I3" s="87"/>
      <c r="J3" s="87"/>
      <c r="K3" s="88"/>
    </row>
    <row r="4" spans="1:11" s="4" customFormat="1" ht="12.75" x14ac:dyDescent="0.2"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1:11" s="4" customFormat="1" ht="13.5" thickBot="1" x14ac:dyDescent="0.25">
      <c r="B5" s="11" t="s">
        <v>1</v>
      </c>
    </row>
    <row r="6" spans="1:11" s="4" customFormat="1" ht="12.75" x14ac:dyDescent="0.2">
      <c r="B6" s="63" t="s">
        <v>342</v>
      </c>
      <c r="C6" s="64"/>
      <c r="D6" s="64"/>
      <c r="E6" s="64"/>
      <c r="F6" s="64"/>
      <c r="G6" s="64"/>
      <c r="H6" s="64"/>
      <c r="I6" s="64"/>
      <c r="J6" s="64"/>
      <c r="K6" s="65"/>
    </row>
    <row r="7" spans="1:11" s="4" customFormat="1" ht="28.15" customHeight="1" thickBot="1" x14ac:dyDescent="0.25">
      <c r="B7" s="66"/>
      <c r="C7" s="67"/>
      <c r="D7" s="67"/>
      <c r="E7" s="67"/>
      <c r="F7" s="67"/>
      <c r="G7" s="67"/>
      <c r="H7" s="67"/>
      <c r="I7" s="67"/>
      <c r="J7" s="67"/>
      <c r="K7" s="68"/>
    </row>
    <row r="8" spans="1:11" s="4" customFormat="1" ht="12.75" x14ac:dyDescent="0.2"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4" customFormat="1" ht="15.75" x14ac:dyDescent="0.25">
      <c r="B9" s="70" t="s">
        <v>154</v>
      </c>
      <c r="C9" s="70"/>
      <c r="D9" s="70"/>
      <c r="E9" s="70"/>
      <c r="F9" s="70"/>
      <c r="G9" s="70"/>
      <c r="H9" s="70"/>
      <c r="I9" s="70"/>
      <c r="J9" s="70"/>
      <c r="K9" s="70"/>
    </row>
    <row r="10" spans="1:11" s="4" customFormat="1" ht="12.75" x14ac:dyDescent="0.2">
      <c r="A10" s="6"/>
      <c r="B10" s="69" t="s">
        <v>155</v>
      </c>
      <c r="C10" s="69"/>
      <c r="D10" s="69"/>
      <c r="E10" s="69"/>
      <c r="F10" s="69"/>
      <c r="G10" s="69"/>
      <c r="H10" s="69"/>
      <c r="I10" s="69"/>
      <c r="J10" s="69"/>
      <c r="K10" s="69"/>
    </row>
    <row r="11" spans="1:11" s="4" customFormat="1" ht="30" x14ac:dyDescent="0.2">
      <c r="A11" s="6"/>
      <c r="B11" s="57" t="s">
        <v>57</v>
      </c>
      <c r="C11" s="57" t="s">
        <v>58</v>
      </c>
      <c r="D11" s="49" t="s">
        <v>162</v>
      </c>
      <c r="E11" s="50" t="s">
        <v>163</v>
      </c>
      <c r="F11" s="57" t="s">
        <v>59</v>
      </c>
      <c r="G11" s="57" t="s">
        <v>60</v>
      </c>
      <c r="H11" s="57" t="s">
        <v>61</v>
      </c>
      <c r="I11" s="57" t="s">
        <v>62</v>
      </c>
      <c r="J11" s="57" t="s">
        <v>63</v>
      </c>
      <c r="K11" s="51" t="s">
        <v>343</v>
      </c>
    </row>
    <row r="12" spans="1:11" s="4" customFormat="1" ht="15" x14ac:dyDescent="0.25">
      <c r="A12" s="6"/>
      <c r="B12" s="36" t="s">
        <v>303</v>
      </c>
      <c r="C12" s="37" t="s">
        <v>32</v>
      </c>
      <c r="D12" s="37" t="s">
        <v>0</v>
      </c>
      <c r="E12" s="37" t="s">
        <v>164</v>
      </c>
      <c r="F12" s="37" t="s">
        <v>304</v>
      </c>
      <c r="G12" s="36">
        <v>2022</v>
      </c>
      <c r="H12" s="36">
        <v>2027</v>
      </c>
      <c r="I12" s="39">
        <v>45880</v>
      </c>
      <c r="J12" s="39">
        <v>46245</v>
      </c>
      <c r="K12" s="98"/>
    </row>
    <row r="13" spans="1:11" s="4" customFormat="1" ht="15" x14ac:dyDescent="0.25">
      <c r="A13" s="6"/>
      <c r="B13" s="36" t="s">
        <v>305</v>
      </c>
      <c r="C13" s="37" t="s">
        <v>43</v>
      </c>
      <c r="D13" s="37" t="s">
        <v>170</v>
      </c>
      <c r="E13" s="37" t="s">
        <v>164</v>
      </c>
      <c r="F13" s="37" t="s">
        <v>304</v>
      </c>
      <c r="G13" s="36">
        <v>2022</v>
      </c>
      <c r="H13" s="36">
        <v>2034</v>
      </c>
      <c r="I13" s="39">
        <v>45880</v>
      </c>
      <c r="J13" s="39">
        <v>46245</v>
      </c>
      <c r="K13" s="98"/>
    </row>
    <row r="14" spans="1:11" s="4" customFormat="1" ht="15" x14ac:dyDescent="0.25">
      <c r="A14" s="6"/>
      <c r="B14" s="36" t="s">
        <v>306</v>
      </c>
      <c r="C14" s="37" t="s">
        <v>34</v>
      </c>
      <c r="D14" s="37" t="s">
        <v>170</v>
      </c>
      <c r="E14" s="37" t="s">
        <v>164</v>
      </c>
      <c r="F14" s="37" t="s">
        <v>304</v>
      </c>
      <c r="G14" s="36">
        <v>2022</v>
      </c>
      <c r="H14" s="36">
        <v>2034</v>
      </c>
      <c r="I14" s="39">
        <v>45880</v>
      </c>
      <c r="J14" s="39">
        <v>46245</v>
      </c>
      <c r="K14" s="98"/>
    </row>
    <row r="15" spans="1:11" s="4" customFormat="1" ht="15" x14ac:dyDescent="0.25">
      <c r="A15" s="6"/>
      <c r="B15" s="36" t="s">
        <v>307</v>
      </c>
      <c r="C15" s="37" t="s">
        <v>308</v>
      </c>
      <c r="D15" s="37" t="s">
        <v>170</v>
      </c>
      <c r="E15" s="37" t="s">
        <v>38</v>
      </c>
      <c r="F15" s="37" t="s">
        <v>304</v>
      </c>
      <c r="G15" s="36">
        <v>2023</v>
      </c>
      <c r="H15" s="36">
        <v>2028</v>
      </c>
      <c r="I15" s="39">
        <v>45880</v>
      </c>
      <c r="J15" s="39">
        <v>46245</v>
      </c>
      <c r="K15" s="98"/>
    </row>
    <row r="16" spans="1:11" s="4" customFormat="1" ht="15.75" thickBot="1" x14ac:dyDescent="0.3">
      <c r="A16" s="6"/>
      <c r="B16" s="46"/>
      <c r="C16" s="34"/>
      <c r="D16" s="34"/>
      <c r="E16" s="34"/>
      <c r="F16" s="34"/>
      <c r="G16" s="33"/>
      <c r="H16" s="33"/>
      <c r="I16" s="35"/>
      <c r="J16" s="35"/>
      <c r="K16" s="25"/>
    </row>
    <row r="17" spans="2:11" s="4" customFormat="1" ht="16.5" thickBot="1" x14ac:dyDescent="0.25">
      <c r="B17" s="61" t="s">
        <v>156</v>
      </c>
      <c r="C17" s="62"/>
      <c r="D17" s="62"/>
      <c r="E17" s="62"/>
      <c r="F17" s="62"/>
      <c r="G17" s="62"/>
      <c r="H17" s="62"/>
      <c r="I17" s="62"/>
      <c r="J17" s="62"/>
      <c r="K17" s="45">
        <f>SUM(K12:K16)</f>
        <v>0</v>
      </c>
    </row>
    <row r="18" spans="2:11" s="4" customFormat="1" ht="12.75" x14ac:dyDescent="0.2">
      <c r="B18" s="7"/>
      <c r="C18" s="7"/>
      <c r="D18" s="7"/>
      <c r="E18" s="7"/>
      <c r="F18" s="7"/>
      <c r="G18" s="7"/>
      <c r="H18" s="8"/>
      <c r="I18" s="8"/>
      <c r="J18" s="8"/>
      <c r="K18" s="8"/>
    </row>
    <row r="19" spans="2:11" s="4" customFormat="1" ht="15.75" x14ac:dyDescent="0.25">
      <c r="B19" s="70" t="s">
        <v>311</v>
      </c>
      <c r="C19" s="70"/>
      <c r="D19" s="70"/>
      <c r="E19" s="70"/>
      <c r="F19" s="70"/>
      <c r="G19" s="70"/>
      <c r="H19" s="70"/>
      <c r="I19" s="70"/>
      <c r="J19" s="70"/>
      <c r="K19" s="70"/>
    </row>
    <row r="20" spans="2:11" s="4" customFormat="1" ht="13.5" thickBot="1" x14ac:dyDescent="0.25">
      <c r="B20" s="7"/>
      <c r="C20" s="7"/>
      <c r="D20" s="7"/>
      <c r="E20" s="7"/>
      <c r="F20" s="7"/>
      <c r="G20" s="7"/>
      <c r="H20" s="8"/>
      <c r="I20" s="9"/>
      <c r="J20" s="10"/>
      <c r="K20" s="8"/>
    </row>
    <row r="21" spans="2:11" s="4" customFormat="1" ht="16.5" thickBot="1" x14ac:dyDescent="0.25">
      <c r="B21" s="61" t="s">
        <v>302</v>
      </c>
      <c r="C21" s="62"/>
      <c r="D21" s="62"/>
      <c r="E21" s="62"/>
      <c r="F21" s="62"/>
      <c r="G21" s="62"/>
      <c r="H21" s="62"/>
      <c r="I21" s="62"/>
      <c r="J21" s="62"/>
      <c r="K21" s="31">
        <f>K17</f>
        <v>0</v>
      </c>
    </row>
    <row r="22" spans="2:11" s="4" customFormat="1" ht="12.75" x14ac:dyDescent="0.2">
      <c r="B22" s="7"/>
      <c r="C22" s="7"/>
      <c r="D22" s="7"/>
      <c r="E22" s="7"/>
      <c r="F22" s="7"/>
      <c r="G22" s="7"/>
      <c r="H22" s="8"/>
      <c r="I22" s="9"/>
      <c r="J22" s="10"/>
      <c r="K22" s="8"/>
    </row>
  </sheetData>
  <sheetProtection algorithmName="SHA-512" hashValue="7o2Ot0wEYGvrIOVWVnsUfc4cTgIAOkN3hjU+PrUsAQBpW8OzOJc5ZYX6ITUiug04tbwe70lmxZtCafVUiWh51g==" saltValue="w0lg3UJrUOKrFJckXpMnVg==" spinCount="100000" sheet="1" objects="1" scenarios="1"/>
  <mergeCells count="10">
    <mergeCell ref="B17:J17"/>
    <mergeCell ref="B19:K19"/>
    <mergeCell ref="B21:J21"/>
    <mergeCell ref="B1:C3"/>
    <mergeCell ref="D1:K1"/>
    <mergeCell ref="D2:K3"/>
    <mergeCell ref="B4:K4"/>
    <mergeCell ref="B9:K9"/>
    <mergeCell ref="B10:K10"/>
    <mergeCell ref="B6:K7"/>
  </mergeCells>
  <pageMargins left="0.39370078740157483" right="0.39370078740157483" top="0.39370078740157483" bottom="0.39370078740157483" header="0.31496062992125984" footer="0.31496062992125984"/>
  <pageSetup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66"/>
  <sheetViews>
    <sheetView zoomScaleNormal="100" zoomScaleSheetLayoutView="100" workbookViewId="0">
      <selection activeCell="K27" sqref="K27"/>
    </sheetView>
  </sheetViews>
  <sheetFormatPr baseColWidth="10" defaultColWidth="11.42578125" defaultRowHeight="14.25" x14ac:dyDescent="0.2"/>
  <cols>
    <col min="1" max="1" width="1.7109375" style="99" customWidth="1"/>
    <col min="2" max="2" width="8.7109375" style="99" customWidth="1"/>
    <col min="3" max="3" width="11.42578125" style="99" customWidth="1"/>
    <col min="4" max="4" width="15.140625" style="99" customWidth="1"/>
    <col min="5" max="5" width="11.42578125" style="99" customWidth="1"/>
    <col min="6" max="6" width="11.42578125" style="99" bestFit="1" customWidth="1"/>
    <col min="7" max="7" width="17.7109375" style="99" customWidth="1"/>
    <col min="8" max="8" width="15.7109375" style="99" customWidth="1"/>
    <col min="9" max="9" width="12.28515625" style="99" customWidth="1"/>
    <col min="10" max="10" width="17.5703125" style="99" customWidth="1"/>
    <col min="11" max="12" width="19.28515625" style="99" customWidth="1"/>
    <col min="13" max="16384" width="11.42578125" style="166"/>
  </cols>
  <sheetData>
    <row r="1" spans="1:12" s="99" customFormat="1" ht="22.15" customHeight="1" x14ac:dyDescent="0.2">
      <c r="B1" s="100"/>
      <c r="C1" s="101"/>
      <c r="D1" s="102" t="s">
        <v>52</v>
      </c>
      <c r="E1" s="103"/>
      <c r="F1" s="103"/>
      <c r="G1" s="103"/>
      <c r="H1" s="103"/>
      <c r="I1" s="103"/>
      <c r="J1" s="103"/>
      <c r="K1" s="103"/>
      <c r="L1" s="104"/>
    </row>
    <row r="2" spans="1:12" s="99" customFormat="1" ht="22.15" customHeight="1" x14ac:dyDescent="0.2">
      <c r="B2" s="105"/>
      <c r="C2" s="106"/>
      <c r="D2" s="107" t="s">
        <v>309</v>
      </c>
      <c r="E2" s="108"/>
      <c r="F2" s="108"/>
      <c r="G2" s="108"/>
      <c r="H2" s="108"/>
      <c r="I2" s="108"/>
      <c r="J2" s="108"/>
      <c r="K2" s="108"/>
      <c r="L2" s="109"/>
    </row>
    <row r="3" spans="1:12" s="99" customFormat="1" ht="22.15" customHeight="1" x14ac:dyDescent="0.2">
      <c r="A3" s="110"/>
      <c r="B3" s="111"/>
      <c r="C3" s="112"/>
      <c r="D3" s="107"/>
      <c r="E3" s="108"/>
      <c r="F3" s="108"/>
      <c r="G3" s="108"/>
      <c r="H3" s="108"/>
      <c r="I3" s="108"/>
      <c r="J3" s="108"/>
      <c r="K3" s="108"/>
      <c r="L3" s="109"/>
    </row>
    <row r="4" spans="1:12" s="113" customFormat="1" ht="12.75" x14ac:dyDescent="0.2"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</row>
    <row r="5" spans="1:12" s="113" customFormat="1" ht="13.5" thickBot="1" x14ac:dyDescent="0.25">
      <c r="B5" s="115" t="s">
        <v>1</v>
      </c>
      <c r="L5" s="116"/>
    </row>
    <row r="6" spans="1:12" s="113" customFormat="1" ht="13.15" customHeight="1" x14ac:dyDescent="0.2">
      <c r="B6" s="117" t="s">
        <v>367</v>
      </c>
      <c r="C6" s="118"/>
      <c r="D6" s="118"/>
      <c r="E6" s="118"/>
      <c r="F6" s="118"/>
      <c r="G6" s="118"/>
      <c r="H6" s="118"/>
      <c r="I6" s="118"/>
      <c r="J6" s="118"/>
      <c r="K6" s="118"/>
      <c r="L6" s="119"/>
    </row>
    <row r="7" spans="1:12" s="113" customFormat="1" ht="43.9" customHeight="1" thickBot="1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2" s="113" customFormat="1" ht="12.75" x14ac:dyDescent="0.2"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12" s="113" customFormat="1" ht="15.75" x14ac:dyDescent="0.25">
      <c r="B9" s="123" t="s">
        <v>310</v>
      </c>
      <c r="C9" s="124"/>
      <c r="D9" s="124"/>
      <c r="E9" s="124"/>
      <c r="F9" s="124"/>
      <c r="G9" s="124"/>
      <c r="H9" s="124"/>
      <c r="I9" s="124"/>
      <c r="J9" s="124"/>
      <c r="K9" s="124"/>
      <c r="L9" s="125"/>
    </row>
    <row r="10" spans="1:12" s="113" customFormat="1" ht="12.75" x14ac:dyDescent="0.2">
      <c r="A10" s="126"/>
      <c r="B10" s="127" t="s">
        <v>155</v>
      </c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1" spans="1:12" s="113" customFormat="1" ht="15" x14ac:dyDescent="0.25">
      <c r="A11" s="126"/>
      <c r="B11" s="128" t="s">
        <v>4</v>
      </c>
      <c r="C11" s="129" t="s">
        <v>160</v>
      </c>
      <c r="D11" s="130"/>
      <c r="E11" s="130"/>
      <c r="F11" s="130"/>
      <c r="G11" s="131"/>
      <c r="H11" s="129" t="s">
        <v>326</v>
      </c>
      <c r="I11" s="131"/>
      <c r="J11" s="132" t="s">
        <v>327</v>
      </c>
      <c r="K11" s="133" t="s">
        <v>328</v>
      </c>
      <c r="L11" s="133" t="s">
        <v>336</v>
      </c>
    </row>
    <row r="12" spans="1:12" s="113" customFormat="1" ht="15" x14ac:dyDescent="0.2">
      <c r="A12" s="126"/>
      <c r="B12" s="134">
        <v>1</v>
      </c>
      <c r="C12" s="135" t="s">
        <v>322</v>
      </c>
      <c r="D12" s="135"/>
      <c r="E12" s="135"/>
      <c r="F12" s="135"/>
      <c r="G12" s="135"/>
      <c r="H12" s="136" t="s">
        <v>344</v>
      </c>
      <c r="I12" s="136"/>
      <c r="J12" s="137">
        <v>15</v>
      </c>
      <c r="K12" s="98"/>
      <c r="L12" s="138">
        <f>J12*K12</f>
        <v>0</v>
      </c>
    </row>
    <row r="13" spans="1:12" s="113" customFormat="1" ht="15" x14ac:dyDescent="0.2">
      <c r="A13" s="126"/>
      <c r="B13" s="134">
        <v>2</v>
      </c>
      <c r="C13" s="135" t="s">
        <v>323</v>
      </c>
      <c r="D13" s="135"/>
      <c r="E13" s="135"/>
      <c r="F13" s="135"/>
      <c r="G13" s="135"/>
      <c r="H13" s="136" t="s">
        <v>36</v>
      </c>
      <c r="I13" s="136"/>
      <c r="J13" s="137">
        <v>2.5</v>
      </c>
      <c r="K13" s="98"/>
      <c r="L13" s="138">
        <f t="shared" ref="L13:L28" si="0">J13*K13</f>
        <v>0</v>
      </c>
    </row>
    <row r="14" spans="1:12" s="113" customFormat="1" ht="15" x14ac:dyDescent="0.2">
      <c r="A14" s="126"/>
      <c r="B14" s="134">
        <v>3</v>
      </c>
      <c r="C14" s="135" t="s">
        <v>324</v>
      </c>
      <c r="D14" s="135"/>
      <c r="E14" s="135"/>
      <c r="F14" s="135"/>
      <c r="G14" s="135"/>
      <c r="H14" s="136" t="s">
        <v>47</v>
      </c>
      <c r="I14" s="136"/>
      <c r="J14" s="137">
        <v>2</v>
      </c>
      <c r="K14" s="98"/>
      <c r="L14" s="138">
        <f t="shared" si="0"/>
        <v>0</v>
      </c>
    </row>
    <row r="15" spans="1:12" s="113" customFormat="1" ht="15" x14ac:dyDescent="0.2">
      <c r="A15" s="126"/>
      <c r="B15" s="134">
        <v>4</v>
      </c>
      <c r="C15" s="135" t="s">
        <v>45</v>
      </c>
      <c r="D15" s="135"/>
      <c r="E15" s="135"/>
      <c r="F15" s="135"/>
      <c r="G15" s="135"/>
      <c r="H15" s="136" t="s">
        <v>46</v>
      </c>
      <c r="I15" s="136"/>
      <c r="J15" s="137">
        <v>2</v>
      </c>
      <c r="K15" s="98"/>
      <c r="L15" s="138">
        <f t="shared" si="0"/>
        <v>0</v>
      </c>
    </row>
    <row r="16" spans="1:12" s="113" customFormat="1" ht="15" x14ac:dyDescent="0.2">
      <c r="A16" s="126"/>
      <c r="B16" s="134">
        <v>5</v>
      </c>
      <c r="C16" s="135" t="s">
        <v>325</v>
      </c>
      <c r="D16" s="135"/>
      <c r="E16" s="135"/>
      <c r="F16" s="135"/>
      <c r="G16" s="135"/>
      <c r="H16" s="136" t="s">
        <v>40</v>
      </c>
      <c r="I16" s="136"/>
      <c r="J16" s="137">
        <v>1</v>
      </c>
      <c r="K16" s="98"/>
      <c r="L16" s="138">
        <f t="shared" si="0"/>
        <v>0</v>
      </c>
    </row>
    <row r="17" spans="1:12" s="113" customFormat="1" ht="15" x14ac:dyDescent="0.2">
      <c r="A17" s="126"/>
      <c r="B17" s="134">
        <v>6</v>
      </c>
      <c r="C17" s="135" t="s">
        <v>6</v>
      </c>
      <c r="D17" s="135"/>
      <c r="E17" s="135"/>
      <c r="F17" s="135"/>
      <c r="G17" s="135"/>
      <c r="H17" s="136" t="s">
        <v>345</v>
      </c>
      <c r="I17" s="136"/>
      <c r="J17" s="137">
        <v>3.5</v>
      </c>
      <c r="K17" s="98"/>
      <c r="L17" s="138">
        <f t="shared" si="0"/>
        <v>0</v>
      </c>
    </row>
    <row r="18" spans="1:12" s="113" customFormat="1" ht="25.9" customHeight="1" x14ac:dyDescent="0.2">
      <c r="A18" s="126"/>
      <c r="B18" s="134">
        <v>7</v>
      </c>
      <c r="C18" s="135" t="s">
        <v>48</v>
      </c>
      <c r="D18" s="135"/>
      <c r="E18" s="135"/>
      <c r="F18" s="135"/>
      <c r="G18" s="135"/>
      <c r="H18" s="136" t="s">
        <v>316</v>
      </c>
      <c r="I18" s="136"/>
      <c r="J18" s="137">
        <v>3.5</v>
      </c>
      <c r="K18" s="98"/>
      <c r="L18" s="138">
        <f t="shared" si="0"/>
        <v>0</v>
      </c>
    </row>
    <row r="19" spans="1:12" s="113" customFormat="1" ht="15" x14ac:dyDescent="0.2">
      <c r="A19" s="126"/>
      <c r="B19" s="134">
        <v>8</v>
      </c>
      <c r="C19" s="135" t="s">
        <v>49</v>
      </c>
      <c r="D19" s="135"/>
      <c r="E19" s="135"/>
      <c r="F19" s="135"/>
      <c r="G19" s="135"/>
      <c r="H19" s="136" t="s">
        <v>317</v>
      </c>
      <c r="I19" s="136"/>
      <c r="J19" s="137">
        <v>3.5</v>
      </c>
      <c r="K19" s="98"/>
      <c r="L19" s="138">
        <f t="shared" si="0"/>
        <v>0</v>
      </c>
    </row>
    <row r="20" spans="1:12" s="113" customFormat="1" ht="15" x14ac:dyDescent="0.2">
      <c r="A20" s="126"/>
      <c r="B20" s="134">
        <v>9</v>
      </c>
      <c r="C20" s="135" t="s">
        <v>7</v>
      </c>
      <c r="D20" s="135"/>
      <c r="E20" s="135"/>
      <c r="F20" s="135"/>
      <c r="G20" s="135"/>
      <c r="H20" s="136" t="s">
        <v>318</v>
      </c>
      <c r="I20" s="136"/>
      <c r="J20" s="137">
        <v>5</v>
      </c>
      <c r="K20" s="98"/>
      <c r="L20" s="138">
        <f t="shared" si="0"/>
        <v>0</v>
      </c>
    </row>
    <row r="21" spans="1:12" s="113" customFormat="1" ht="15" x14ac:dyDescent="0.2">
      <c r="A21" s="126"/>
      <c r="B21" s="134">
        <v>10</v>
      </c>
      <c r="C21" s="135" t="s">
        <v>8</v>
      </c>
      <c r="D21" s="135"/>
      <c r="E21" s="135"/>
      <c r="F21" s="135"/>
      <c r="G21" s="135"/>
      <c r="H21" s="136" t="s">
        <v>318</v>
      </c>
      <c r="I21" s="136"/>
      <c r="J21" s="137">
        <v>7.5</v>
      </c>
      <c r="K21" s="98"/>
      <c r="L21" s="138">
        <f t="shared" si="0"/>
        <v>0</v>
      </c>
    </row>
    <row r="22" spans="1:12" s="113" customFormat="1" ht="15" x14ac:dyDescent="0.2">
      <c r="A22" s="126"/>
      <c r="B22" s="134">
        <v>11</v>
      </c>
      <c r="C22" s="135" t="s">
        <v>9</v>
      </c>
      <c r="D22" s="135"/>
      <c r="E22" s="135"/>
      <c r="F22" s="135"/>
      <c r="G22" s="135"/>
      <c r="H22" s="136" t="s">
        <v>318</v>
      </c>
      <c r="I22" s="136"/>
      <c r="J22" s="137">
        <v>2.5</v>
      </c>
      <c r="K22" s="98"/>
      <c r="L22" s="138">
        <f t="shared" si="0"/>
        <v>0</v>
      </c>
    </row>
    <row r="23" spans="1:12" s="113" customFormat="1" ht="15" x14ac:dyDescent="0.2">
      <c r="A23" s="126"/>
      <c r="B23" s="134">
        <v>12</v>
      </c>
      <c r="C23" s="135" t="s">
        <v>10</v>
      </c>
      <c r="D23" s="135"/>
      <c r="E23" s="135"/>
      <c r="F23" s="135"/>
      <c r="G23" s="135"/>
      <c r="H23" s="136" t="s">
        <v>318</v>
      </c>
      <c r="I23" s="136"/>
      <c r="J23" s="137">
        <v>1</v>
      </c>
      <c r="K23" s="98"/>
      <c r="L23" s="138">
        <f t="shared" si="0"/>
        <v>0</v>
      </c>
    </row>
    <row r="24" spans="1:12" s="113" customFormat="1" ht="29.45" customHeight="1" x14ac:dyDescent="0.2">
      <c r="A24" s="126"/>
      <c r="B24" s="134">
        <v>13</v>
      </c>
      <c r="C24" s="135" t="s">
        <v>50</v>
      </c>
      <c r="D24" s="135"/>
      <c r="E24" s="135"/>
      <c r="F24" s="135"/>
      <c r="G24" s="135"/>
      <c r="H24" s="136" t="s">
        <v>317</v>
      </c>
      <c r="I24" s="136"/>
      <c r="J24" s="137">
        <v>3.5</v>
      </c>
      <c r="K24" s="98"/>
      <c r="L24" s="138">
        <f t="shared" si="0"/>
        <v>0</v>
      </c>
    </row>
    <row r="25" spans="1:12" s="113" customFormat="1" ht="15" x14ac:dyDescent="0.2">
      <c r="A25" s="126"/>
      <c r="B25" s="134">
        <v>14</v>
      </c>
      <c r="C25" s="135" t="s">
        <v>11</v>
      </c>
      <c r="D25" s="135"/>
      <c r="E25" s="135"/>
      <c r="F25" s="135"/>
      <c r="G25" s="135"/>
      <c r="H25" s="136" t="s">
        <v>318</v>
      </c>
      <c r="I25" s="136"/>
      <c r="J25" s="137">
        <v>3.5</v>
      </c>
      <c r="K25" s="98"/>
      <c r="L25" s="138">
        <f t="shared" si="0"/>
        <v>0</v>
      </c>
    </row>
    <row r="26" spans="1:12" s="113" customFormat="1" ht="15" x14ac:dyDescent="0.2">
      <c r="A26" s="126"/>
      <c r="B26" s="134">
        <v>15</v>
      </c>
      <c r="C26" s="135" t="s">
        <v>12</v>
      </c>
      <c r="D26" s="135"/>
      <c r="E26" s="135"/>
      <c r="F26" s="135"/>
      <c r="G26" s="135"/>
      <c r="H26" s="136" t="s">
        <v>318</v>
      </c>
      <c r="I26" s="136"/>
      <c r="J26" s="137">
        <v>68</v>
      </c>
      <c r="K26" s="98"/>
      <c r="L26" s="138">
        <f t="shared" si="0"/>
        <v>0</v>
      </c>
    </row>
    <row r="27" spans="1:12" s="113" customFormat="1" ht="30.6" customHeight="1" x14ac:dyDescent="0.2">
      <c r="A27" s="126"/>
      <c r="B27" s="134">
        <v>16</v>
      </c>
      <c r="C27" s="135" t="s">
        <v>346</v>
      </c>
      <c r="D27" s="135"/>
      <c r="E27" s="135"/>
      <c r="F27" s="135"/>
      <c r="G27" s="135"/>
      <c r="H27" s="136" t="s">
        <v>318</v>
      </c>
      <c r="I27" s="136"/>
      <c r="J27" s="137">
        <v>1.5</v>
      </c>
      <c r="K27" s="98"/>
      <c r="L27" s="138">
        <f t="shared" si="0"/>
        <v>0</v>
      </c>
    </row>
    <row r="28" spans="1:12" s="113" customFormat="1" ht="15" x14ac:dyDescent="0.2">
      <c r="A28" s="126"/>
      <c r="B28" s="134">
        <v>17</v>
      </c>
      <c r="C28" s="135" t="s">
        <v>13</v>
      </c>
      <c r="D28" s="135"/>
      <c r="E28" s="135"/>
      <c r="F28" s="135"/>
      <c r="G28" s="135"/>
      <c r="H28" s="136" t="s">
        <v>318</v>
      </c>
      <c r="I28" s="136"/>
      <c r="J28" s="137">
        <v>10.5</v>
      </c>
      <c r="K28" s="98"/>
      <c r="L28" s="138">
        <f t="shared" si="0"/>
        <v>0</v>
      </c>
    </row>
    <row r="29" spans="1:12" s="113" customFormat="1" ht="28.9" customHeight="1" x14ac:dyDescent="0.2">
      <c r="A29" s="126"/>
      <c r="B29" s="134">
        <v>18</v>
      </c>
      <c r="C29" s="135" t="s">
        <v>14</v>
      </c>
      <c r="D29" s="135"/>
      <c r="E29" s="135"/>
      <c r="F29" s="135"/>
      <c r="G29" s="135"/>
      <c r="H29" s="136" t="s">
        <v>319</v>
      </c>
      <c r="I29" s="136"/>
      <c r="J29" s="137">
        <v>0.5</v>
      </c>
      <c r="K29" s="98"/>
      <c r="L29" s="138">
        <f>J29*K29</f>
        <v>0</v>
      </c>
    </row>
    <row r="30" spans="1:12" s="113" customFormat="1" ht="15" x14ac:dyDescent="0.2">
      <c r="A30" s="126"/>
      <c r="B30" s="134">
        <v>19</v>
      </c>
      <c r="C30" s="135" t="s">
        <v>15</v>
      </c>
      <c r="D30" s="135"/>
      <c r="E30" s="135"/>
      <c r="F30" s="135"/>
      <c r="G30" s="135"/>
      <c r="H30" s="136" t="s">
        <v>318</v>
      </c>
      <c r="I30" s="136"/>
      <c r="J30" s="137">
        <v>1.5</v>
      </c>
      <c r="K30" s="98"/>
      <c r="L30" s="138">
        <f t="shared" ref="L30:L51" si="1">J30*K30</f>
        <v>0</v>
      </c>
    </row>
    <row r="31" spans="1:12" s="113" customFormat="1" ht="15" x14ac:dyDescent="0.2">
      <c r="A31" s="126"/>
      <c r="B31" s="134">
        <v>20</v>
      </c>
      <c r="C31" s="135" t="s">
        <v>16</v>
      </c>
      <c r="D31" s="135"/>
      <c r="E31" s="135"/>
      <c r="F31" s="135"/>
      <c r="G31" s="135"/>
      <c r="H31" s="136" t="s">
        <v>318</v>
      </c>
      <c r="I31" s="136"/>
      <c r="J31" s="137">
        <v>5</v>
      </c>
      <c r="K31" s="98"/>
      <c r="L31" s="138">
        <f t="shared" si="1"/>
        <v>0</v>
      </c>
    </row>
    <row r="32" spans="1:12" s="113" customFormat="1" ht="15" x14ac:dyDescent="0.2">
      <c r="A32" s="126"/>
      <c r="B32" s="134">
        <v>21</v>
      </c>
      <c r="C32" s="135" t="s">
        <v>17</v>
      </c>
      <c r="D32" s="135"/>
      <c r="E32" s="135"/>
      <c r="F32" s="135"/>
      <c r="G32" s="135"/>
      <c r="H32" s="136" t="s">
        <v>318</v>
      </c>
      <c r="I32" s="136"/>
      <c r="J32" s="137">
        <v>10</v>
      </c>
      <c r="K32" s="98"/>
      <c r="L32" s="138">
        <f t="shared" si="1"/>
        <v>0</v>
      </c>
    </row>
    <row r="33" spans="1:12" s="113" customFormat="1" ht="15" x14ac:dyDescent="0.2">
      <c r="A33" s="126"/>
      <c r="B33" s="134">
        <v>22</v>
      </c>
      <c r="C33" s="135" t="s">
        <v>18</v>
      </c>
      <c r="D33" s="135"/>
      <c r="E33" s="135"/>
      <c r="F33" s="135"/>
      <c r="G33" s="135"/>
      <c r="H33" s="136" t="s">
        <v>318</v>
      </c>
      <c r="I33" s="136"/>
      <c r="J33" s="137">
        <v>1</v>
      </c>
      <c r="K33" s="98"/>
      <c r="L33" s="138">
        <f t="shared" si="1"/>
        <v>0</v>
      </c>
    </row>
    <row r="34" spans="1:12" s="113" customFormat="1" ht="15" x14ac:dyDescent="0.2">
      <c r="A34" s="126"/>
      <c r="B34" s="134">
        <v>23</v>
      </c>
      <c r="C34" s="135" t="s">
        <v>19</v>
      </c>
      <c r="D34" s="135"/>
      <c r="E34" s="135"/>
      <c r="F34" s="135"/>
      <c r="G34" s="135"/>
      <c r="H34" s="136" t="s">
        <v>318</v>
      </c>
      <c r="I34" s="136"/>
      <c r="J34" s="137">
        <v>2</v>
      </c>
      <c r="K34" s="98"/>
      <c r="L34" s="138">
        <f t="shared" si="1"/>
        <v>0</v>
      </c>
    </row>
    <row r="35" spans="1:12" s="113" customFormat="1" ht="15" x14ac:dyDescent="0.2">
      <c r="A35" s="126"/>
      <c r="B35" s="134">
        <v>24</v>
      </c>
      <c r="C35" s="135" t="s">
        <v>20</v>
      </c>
      <c r="D35" s="135"/>
      <c r="E35" s="135"/>
      <c r="F35" s="135"/>
      <c r="G35" s="135"/>
      <c r="H35" s="136" t="s">
        <v>318</v>
      </c>
      <c r="I35" s="136"/>
      <c r="J35" s="137">
        <v>25</v>
      </c>
      <c r="K35" s="98"/>
      <c r="L35" s="138">
        <f t="shared" si="1"/>
        <v>0</v>
      </c>
    </row>
    <row r="36" spans="1:12" s="113" customFormat="1" ht="15" x14ac:dyDescent="0.2">
      <c r="A36" s="126"/>
      <c r="B36" s="134">
        <v>25</v>
      </c>
      <c r="C36" s="135" t="s">
        <v>21</v>
      </c>
      <c r="D36" s="135"/>
      <c r="E36" s="135"/>
      <c r="F36" s="135"/>
      <c r="G36" s="135"/>
      <c r="H36" s="136" t="s">
        <v>318</v>
      </c>
      <c r="I36" s="136"/>
      <c r="J36" s="137">
        <v>10</v>
      </c>
      <c r="K36" s="98"/>
      <c r="L36" s="138">
        <f t="shared" si="1"/>
        <v>0</v>
      </c>
    </row>
    <row r="37" spans="1:12" s="113" customFormat="1" ht="15" x14ac:dyDescent="0.2">
      <c r="A37" s="126"/>
      <c r="B37" s="134">
        <v>26</v>
      </c>
      <c r="C37" s="135" t="s">
        <v>22</v>
      </c>
      <c r="D37" s="135"/>
      <c r="E37" s="135"/>
      <c r="F37" s="135"/>
      <c r="G37" s="135"/>
      <c r="H37" s="136" t="s">
        <v>320</v>
      </c>
      <c r="I37" s="136"/>
      <c r="J37" s="137">
        <v>5</v>
      </c>
      <c r="K37" s="98"/>
      <c r="L37" s="138">
        <f t="shared" si="1"/>
        <v>0</v>
      </c>
    </row>
    <row r="38" spans="1:12" s="113" customFormat="1" ht="15" x14ac:dyDescent="0.2">
      <c r="A38" s="126"/>
      <c r="B38" s="134">
        <v>27</v>
      </c>
      <c r="C38" s="135" t="s">
        <v>23</v>
      </c>
      <c r="D38" s="135"/>
      <c r="E38" s="135"/>
      <c r="F38" s="135"/>
      <c r="G38" s="135"/>
      <c r="H38" s="136" t="s">
        <v>318</v>
      </c>
      <c r="I38" s="136"/>
      <c r="J38" s="137">
        <v>15</v>
      </c>
      <c r="K38" s="98"/>
      <c r="L38" s="138">
        <f t="shared" si="1"/>
        <v>0</v>
      </c>
    </row>
    <row r="39" spans="1:12" s="113" customFormat="1" ht="15" x14ac:dyDescent="0.2">
      <c r="A39" s="126"/>
      <c r="B39" s="134">
        <v>28</v>
      </c>
      <c r="C39" s="135" t="s">
        <v>24</v>
      </c>
      <c r="D39" s="135"/>
      <c r="E39" s="135"/>
      <c r="F39" s="135"/>
      <c r="G39" s="135"/>
      <c r="H39" s="136" t="s">
        <v>321</v>
      </c>
      <c r="I39" s="136"/>
      <c r="J39" s="137">
        <v>7.5</v>
      </c>
      <c r="K39" s="98"/>
      <c r="L39" s="138">
        <f t="shared" si="1"/>
        <v>0</v>
      </c>
    </row>
    <row r="40" spans="1:12" s="113" customFormat="1" ht="15" x14ac:dyDescent="0.2">
      <c r="A40" s="126"/>
      <c r="B40" s="134">
        <v>29</v>
      </c>
      <c r="C40" s="135" t="s">
        <v>51</v>
      </c>
      <c r="D40" s="135"/>
      <c r="E40" s="135"/>
      <c r="F40" s="135"/>
      <c r="G40" s="135"/>
      <c r="H40" s="136" t="s">
        <v>318</v>
      </c>
      <c r="I40" s="136"/>
      <c r="J40" s="137">
        <v>75</v>
      </c>
      <c r="K40" s="98"/>
      <c r="L40" s="138">
        <f t="shared" si="1"/>
        <v>0</v>
      </c>
    </row>
    <row r="41" spans="1:12" s="113" customFormat="1" ht="15" x14ac:dyDescent="0.2">
      <c r="A41" s="126"/>
      <c r="B41" s="134">
        <v>30</v>
      </c>
      <c r="C41" s="135" t="s">
        <v>35</v>
      </c>
      <c r="D41" s="135"/>
      <c r="E41" s="135"/>
      <c r="F41" s="135"/>
      <c r="G41" s="135"/>
      <c r="H41" s="136" t="s">
        <v>318</v>
      </c>
      <c r="I41" s="136"/>
      <c r="J41" s="137">
        <v>410</v>
      </c>
      <c r="K41" s="98"/>
      <c r="L41" s="138">
        <f t="shared" si="1"/>
        <v>0</v>
      </c>
    </row>
    <row r="42" spans="1:12" s="113" customFormat="1" ht="15" x14ac:dyDescent="0.2">
      <c r="A42" s="126"/>
      <c r="B42" s="134">
        <v>31</v>
      </c>
      <c r="C42" s="139" t="s">
        <v>347</v>
      </c>
      <c r="D42" s="140"/>
      <c r="E42" s="140"/>
      <c r="F42" s="140"/>
      <c r="G42" s="141"/>
      <c r="H42" s="142" t="s">
        <v>348</v>
      </c>
      <c r="I42" s="143"/>
      <c r="J42" s="137">
        <v>4</v>
      </c>
      <c r="K42" s="98"/>
      <c r="L42" s="138">
        <f t="shared" si="1"/>
        <v>0</v>
      </c>
    </row>
    <row r="43" spans="1:12" s="113" customFormat="1" ht="15" x14ac:dyDescent="0.2">
      <c r="A43" s="126"/>
      <c r="B43" s="134">
        <v>32</v>
      </c>
      <c r="C43" s="144" t="s">
        <v>349</v>
      </c>
      <c r="D43" s="145"/>
      <c r="E43" s="145"/>
      <c r="F43" s="145"/>
      <c r="G43" s="146"/>
      <c r="H43" s="147" t="s">
        <v>350</v>
      </c>
      <c r="I43" s="148"/>
      <c r="J43" s="149">
        <v>10</v>
      </c>
      <c r="K43" s="98"/>
      <c r="L43" s="138">
        <f t="shared" si="1"/>
        <v>0</v>
      </c>
    </row>
    <row r="44" spans="1:12" s="113" customFormat="1" ht="15" x14ac:dyDescent="0.2">
      <c r="A44" s="126"/>
      <c r="B44" s="134">
        <v>33</v>
      </c>
      <c r="C44" s="144" t="s">
        <v>351</v>
      </c>
      <c r="D44" s="145"/>
      <c r="E44" s="145"/>
      <c r="F44" s="145"/>
      <c r="G44" s="146"/>
      <c r="H44" s="147" t="s">
        <v>352</v>
      </c>
      <c r="I44" s="148"/>
      <c r="J44" s="149">
        <v>1.5</v>
      </c>
      <c r="K44" s="98"/>
      <c r="L44" s="138">
        <f t="shared" si="1"/>
        <v>0</v>
      </c>
    </row>
    <row r="45" spans="1:12" s="113" customFormat="1" ht="15" x14ac:dyDescent="0.2">
      <c r="A45" s="126"/>
      <c r="B45" s="134">
        <v>34</v>
      </c>
      <c r="C45" s="144" t="s">
        <v>353</v>
      </c>
      <c r="D45" s="145"/>
      <c r="E45" s="145"/>
      <c r="F45" s="145"/>
      <c r="G45" s="146"/>
      <c r="H45" s="147" t="s">
        <v>354</v>
      </c>
      <c r="I45" s="148"/>
      <c r="J45" s="149">
        <v>10</v>
      </c>
      <c r="K45" s="98"/>
      <c r="L45" s="138">
        <f t="shared" si="1"/>
        <v>0</v>
      </c>
    </row>
    <row r="46" spans="1:12" s="113" customFormat="1" ht="15" x14ac:dyDescent="0.2">
      <c r="A46" s="126"/>
      <c r="B46" s="134">
        <v>35</v>
      </c>
      <c r="C46" s="144" t="s">
        <v>355</v>
      </c>
      <c r="D46" s="145"/>
      <c r="E46" s="145"/>
      <c r="F46" s="145"/>
      <c r="G46" s="146"/>
      <c r="H46" s="147" t="s">
        <v>356</v>
      </c>
      <c r="I46" s="148"/>
      <c r="J46" s="149">
        <v>5</v>
      </c>
      <c r="K46" s="98"/>
      <c r="L46" s="138">
        <f t="shared" si="1"/>
        <v>0</v>
      </c>
    </row>
    <row r="47" spans="1:12" s="113" customFormat="1" ht="15" x14ac:dyDescent="0.2">
      <c r="A47" s="126"/>
      <c r="B47" s="134">
        <v>36</v>
      </c>
      <c r="C47" s="144" t="s">
        <v>357</v>
      </c>
      <c r="D47" s="145"/>
      <c r="E47" s="145"/>
      <c r="F47" s="145"/>
      <c r="G47" s="146"/>
      <c r="H47" s="147" t="s">
        <v>358</v>
      </c>
      <c r="I47" s="148"/>
      <c r="J47" s="149">
        <v>5</v>
      </c>
      <c r="K47" s="98"/>
      <c r="L47" s="138">
        <f t="shared" si="1"/>
        <v>0</v>
      </c>
    </row>
    <row r="48" spans="1:12" s="113" customFormat="1" ht="15" x14ac:dyDescent="0.2">
      <c r="A48" s="126"/>
      <c r="B48" s="134">
        <v>37</v>
      </c>
      <c r="C48" s="144" t="s">
        <v>359</v>
      </c>
      <c r="D48" s="145"/>
      <c r="E48" s="145"/>
      <c r="F48" s="145"/>
      <c r="G48" s="146"/>
      <c r="H48" s="147" t="s">
        <v>360</v>
      </c>
      <c r="I48" s="148"/>
      <c r="J48" s="149">
        <v>5</v>
      </c>
      <c r="K48" s="98"/>
      <c r="L48" s="138">
        <f t="shared" si="1"/>
        <v>0</v>
      </c>
    </row>
    <row r="49" spans="1:12" s="113" customFormat="1" ht="15" x14ac:dyDescent="0.2">
      <c r="A49" s="126"/>
      <c r="B49" s="134">
        <v>38</v>
      </c>
      <c r="C49" s="144" t="s">
        <v>361</v>
      </c>
      <c r="D49" s="145"/>
      <c r="E49" s="145"/>
      <c r="F49" s="145"/>
      <c r="G49" s="146"/>
      <c r="H49" s="147" t="s">
        <v>362</v>
      </c>
      <c r="I49" s="148"/>
      <c r="J49" s="149">
        <v>7.5</v>
      </c>
      <c r="K49" s="98"/>
      <c r="L49" s="138">
        <f t="shared" si="1"/>
        <v>0</v>
      </c>
    </row>
    <row r="50" spans="1:12" s="113" customFormat="1" ht="15" x14ac:dyDescent="0.2">
      <c r="A50" s="126"/>
      <c r="B50" s="134">
        <v>39</v>
      </c>
      <c r="C50" s="144" t="s">
        <v>363</v>
      </c>
      <c r="D50" s="145"/>
      <c r="E50" s="145"/>
      <c r="F50" s="145"/>
      <c r="G50" s="146"/>
      <c r="H50" s="147" t="s">
        <v>364</v>
      </c>
      <c r="I50" s="148"/>
      <c r="J50" s="149">
        <v>8.5</v>
      </c>
      <c r="K50" s="98"/>
      <c r="L50" s="138">
        <f t="shared" si="1"/>
        <v>0</v>
      </c>
    </row>
    <row r="51" spans="1:12" s="113" customFormat="1" ht="15" x14ac:dyDescent="0.2">
      <c r="A51" s="126"/>
      <c r="B51" s="134">
        <v>40</v>
      </c>
      <c r="C51" s="144" t="s">
        <v>365</v>
      </c>
      <c r="D51" s="145"/>
      <c r="E51" s="145"/>
      <c r="F51" s="145"/>
      <c r="G51" s="146"/>
      <c r="H51" s="147" t="s">
        <v>366</v>
      </c>
      <c r="I51" s="148"/>
      <c r="J51" s="149">
        <v>1</v>
      </c>
      <c r="K51" s="98"/>
      <c r="L51" s="138">
        <f t="shared" si="1"/>
        <v>0</v>
      </c>
    </row>
    <row r="52" spans="1:12" s="113" customFormat="1" ht="15.75" thickBot="1" x14ac:dyDescent="0.3">
      <c r="A52" s="126"/>
      <c r="B52" s="150"/>
      <c r="C52" s="151"/>
      <c r="D52" s="151"/>
      <c r="E52" s="151"/>
      <c r="F52" s="151"/>
      <c r="G52" s="152"/>
      <c r="H52" s="152"/>
      <c r="I52" s="153"/>
      <c r="J52" s="153"/>
      <c r="K52" s="153"/>
      <c r="L52" s="116"/>
    </row>
    <row r="53" spans="1:12" s="113" customFormat="1" ht="16.5" thickBot="1" x14ac:dyDescent="0.25">
      <c r="B53" s="154" t="s">
        <v>369</v>
      </c>
      <c r="C53" s="155"/>
      <c r="D53" s="155"/>
      <c r="E53" s="155"/>
      <c r="F53" s="155"/>
      <c r="G53" s="155"/>
      <c r="H53" s="155"/>
      <c r="I53" s="155"/>
      <c r="J53" s="155"/>
      <c r="K53" s="156"/>
      <c r="L53" s="157">
        <f>SUM(L12:L51)</f>
        <v>0</v>
      </c>
    </row>
    <row r="54" spans="1:12" s="113" customFormat="1" ht="12.75" x14ac:dyDescent="0.2">
      <c r="B54" s="158"/>
      <c r="C54" s="158"/>
      <c r="D54" s="158"/>
      <c r="E54" s="158"/>
      <c r="F54" s="158"/>
      <c r="G54" s="158"/>
      <c r="H54" s="159"/>
      <c r="I54" s="159"/>
      <c r="J54" s="159"/>
      <c r="K54" s="159"/>
      <c r="L54" s="159"/>
    </row>
    <row r="55" spans="1:12" s="113" customFormat="1" ht="15.75" x14ac:dyDescent="0.25">
      <c r="B55" s="123" t="s">
        <v>315</v>
      </c>
      <c r="C55" s="124"/>
      <c r="D55" s="124"/>
      <c r="E55" s="124"/>
      <c r="F55" s="124"/>
      <c r="G55" s="124"/>
      <c r="H55" s="124"/>
      <c r="I55" s="124"/>
      <c r="J55" s="124"/>
      <c r="K55" s="124"/>
      <c r="L55" s="125"/>
    </row>
    <row r="56" spans="1:12" s="113" customFormat="1" ht="13.5" thickBot="1" x14ac:dyDescent="0.25">
      <c r="B56" s="158"/>
      <c r="C56" s="158"/>
      <c r="D56" s="158"/>
      <c r="E56" s="158"/>
      <c r="F56" s="158"/>
      <c r="G56" s="158"/>
      <c r="H56" s="159"/>
      <c r="I56" s="160"/>
      <c r="J56" s="161"/>
      <c r="K56" s="161"/>
      <c r="L56" s="159"/>
    </row>
    <row r="57" spans="1:12" s="113" customFormat="1" ht="16.5" thickBot="1" x14ac:dyDescent="0.25">
      <c r="B57" s="154" t="s">
        <v>368</v>
      </c>
      <c r="C57" s="155"/>
      <c r="D57" s="155"/>
      <c r="E57" s="155"/>
      <c r="F57" s="155"/>
      <c r="G57" s="155"/>
      <c r="H57" s="155"/>
      <c r="I57" s="155"/>
      <c r="J57" s="155"/>
      <c r="K57" s="156"/>
      <c r="L57" s="162">
        <f>(L53*0.5)</f>
        <v>0</v>
      </c>
    </row>
    <row r="58" spans="1:12" s="113" customFormat="1" ht="12.75" x14ac:dyDescent="0.2">
      <c r="B58" s="158"/>
      <c r="C58" s="158"/>
      <c r="D58" s="158"/>
      <c r="E58" s="158"/>
      <c r="F58" s="158"/>
      <c r="G58" s="158"/>
      <c r="H58" s="159"/>
      <c r="I58" s="160"/>
      <c r="J58" s="161"/>
      <c r="K58" s="161"/>
      <c r="L58" s="159"/>
    </row>
    <row r="59" spans="1:12" x14ac:dyDescent="0.2">
      <c r="B59" s="163">
        <v>1</v>
      </c>
      <c r="C59" s="164" t="s">
        <v>370</v>
      </c>
      <c r="D59" s="164"/>
      <c r="E59" s="164"/>
      <c r="F59" s="164"/>
      <c r="G59" s="164"/>
      <c r="H59" s="164"/>
      <c r="I59" s="164"/>
      <c r="J59" s="164"/>
      <c r="K59" s="164"/>
      <c r="L59" s="165">
        <f>+L57*0.3</f>
        <v>0</v>
      </c>
    </row>
    <row r="60" spans="1:12" x14ac:dyDescent="0.2">
      <c r="B60" s="163">
        <v>2</v>
      </c>
      <c r="C60" s="164" t="s">
        <v>371</v>
      </c>
      <c r="D60" s="164"/>
      <c r="E60" s="164"/>
      <c r="F60" s="164"/>
      <c r="G60" s="164"/>
      <c r="H60" s="164"/>
      <c r="I60" s="164"/>
      <c r="J60" s="164"/>
      <c r="K60" s="164"/>
      <c r="L60" s="165">
        <f>+L57*0.3</f>
        <v>0</v>
      </c>
    </row>
    <row r="61" spans="1:12" x14ac:dyDescent="0.2">
      <c r="B61" s="163">
        <v>3</v>
      </c>
      <c r="C61" s="164" t="s">
        <v>372</v>
      </c>
      <c r="D61" s="164"/>
      <c r="E61" s="164"/>
      <c r="F61" s="164"/>
      <c r="G61" s="164"/>
      <c r="H61" s="164"/>
      <c r="I61" s="164"/>
      <c r="J61" s="164"/>
      <c r="K61" s="164"/>
      <c r="L61" s="165">
        <f>+L57*0.25</f>
        <v>0</v>
      </c>
    </row>
    <row r="62" spans="1:12" x14ac:dyDescent="0.2">
      <c r="B62" s="163">
        <v>4</v>
      </c>
      <c r="C62" s="164" t="s">
        <v>373</v>
      </c>
      <c r="D62" s="164"/>
      <c r="E62" s="164"/>
      <c r="F62" s="164"/>
      <c r="G62" s="164"/>
      <c r="H62" s="164"/>
      <c r="I62" s="164"/>
      <c r="J62" s="164"/>
      <c r="K62" s="164"/>
      <c r="L62" s="165">
        <f>+L57*0.15</f>
        <v>0</v>
      </c>
    </row>
    <row r="63" spans="1:12" x14ac:dyDescent="0.2">
      <c r="B63" s="167"/>
      <c r="C63" s="168"/>
      <c r="D63" s="168"/>
      <c r="E63" s="168"/>
      <c r="F63" s="168"/>
      <c r="G63" s="168"/>
      <c r="H63" s="168"/>
      <c r="I63" s="168"/>
      <c r="J63" s="168"/>
      <c r="K63" s="168"/>
      <c r="L63" s="169"/>
    </row>
    <row r="64" spans="1:12" ht="15" thickBot="1" x14ac:dyDescent="0.25">
      <c r="B64" s="170" t="s">
        <v>1</v>
      </c>
      <c r="C64" s="171"/>
      <c r="D64" s="171"/>
      <c r="E64" s="171"/>
      <c r="F64" s="171"/>
      <c r="G64" s="171"/>
      <c r="H64" s="171"/>
      <c r="I64" s="171"/>
      <c r="J64" s="172"/>
      <c r="K64" s="171"/>
      <c r="L64" s="171"/>
    </row>
    <row r="65" spans="2:12" x14ac:dyDescent="0.2">
      <c r="B65" s="173" t="s">
        <v>374</v>
      </c>
      <c r="C65" s="174"/>
      <c r="D65" s="174"/>
      <c r="E65" s="174"/>
      <c r="F65" s="174"/>
      <c r="G65" s="174"/>
      <c r="H65" s="174"/>
      <c r="I65" s="174"/>
      <c r="J65" s="174"/>
      <c r="K65" s="174"/>
      <c r="L65" s="175"/>
    </row>
    <row r="66" spans="2:12" ht="34.5" customHeight="1" thickBot="1" x14ac:dyDescent="0.25">
      <c r="B66" s="176"/>
      <c r="C66" s="177"/>
      <c r="D66" s="177"/>
      <c r="E66" s="177"/>
      <c r="F66" s="177"/>
      <c r="G66" s="177"/>
      <c r="H66" s="177"/>
      <c r="I66" s="177"/>
      <c r="J66" s="177"/>
      <c r="K66" s="177"/>
      <c r="L66" s="178"/>
    </row>
  </sheetData>
  <sheetProtection algorithmName="SHA-512" hashValue="gI9SrqRzfeyEmuuR3wv8IvQxOcHeJJAVtziXmX0iNOVLuQhO59wvmXxPICpEm0I2cLLHvmRH5vuZALJcJ57p4g==" saltValue="h2N7K121ERr0b+fLjhw3rw==" spinCount="100000" sheet="1" objects="1" scenarios="1"/>
  <mergeCells count="97">
    <mergeCell ref="C59:K59"/>
    <mergeCell ref="C60:K60"/>
    <mergeCell ref="C61:K61"/>
    <mergeCell ref="C62:K62"/>
    <mergeCell ref="B65:L66"/>
    <mergeCell ref="H51:I51"/>
    <mergeCell ref="H45:I45"/>
    <mergeCell ref="H46:I46"/>
    <mergeCell ref="H47:I47"/>
    <mergeCell ref="H48:I48"/>
    <mergeCell ref="H49:I49"/>
    <mergeCell ref="H50:I50"/>
    <mergeCell ref="H13:I13"/>
    <mergeCell ref="H14:I14"/>
    <mergeCell ref="H15:I15"/>
    <mergeCell ref="H16:I16"/>
    <mergeCell ref="H44:I44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42:I42"/>
    <mergeCell ref="H43:I43"/>
    <mergeCell ref="C48:G48"/>
    <mergeCell ref="C49:G49"/>
    <mergeCell ref="C50:G50"/>
    <mergeCell ref="C51:G51"/>
    <mergeCell ref="C29:G29"/>
    <mergeCell ref="C30:G30"/>
    <mergeCell ref="C43:G43"/>
    <mergeCell ref="C44:G44"/>
    <mergeCell ref="C45:G45"/>
    <mergeCell ref="C46:G46"/>
    <mergeCell ref="C47:G47"/>
    <mergeCell ref="C31:G31"/>
    <mergeCell ref="C34:G34"/>
    <mergeCell ref="C37:G37"/>
    <mergeCell ref="C40:G40"/>
    <mergeCell ref="C32:G32"/>
    <mergeCell ref="C25:G25"/>
    <mergeCell ref="C26:G26"/>
    <mergeCell ref="C27:G27"/>
    <mergeCell ref="C28:G28"/>
    <mergeCell ref="H17:I17"/>
    <mergeCell ref="C19:G19"/>
    <mergeCell ref="C20:G20"/>
    <mergeCell ref="C21:G21"/>
    <mergeCell ref="C22:G22"/>
    <mergeCell ref="C23:G23"/>
    <mergeCell ref="C24:G24"/>
    <mergeCell ref="C13:G13"/>
    <mergeCell ref="B55:L55"/>
    <mergeCell ref="B53:K53"/>
    <mergeCell ref="B57:K57"/>
    <mergeCell ref="C15:G15"/>
    <mergeCell ref="C16:G16"/>
    <mergeCell ref="C17:G17"/>
    <mergeCell ref="C18:G18"/>
    <mergeCell ref="C14:G14"/>
    <mergeCell ref="H18:I18"/>
    <mergeCell ref="H19:I19"/>
    <mergeCell ref="H20:I20"/>
    <mergeCell ref="H21:I21"/>
    <mergeCell ref="C42:G42"/>
    <mergeCell ref="H31:I31"/>
    <mergeCell ref="C12:G12"/>
    <mergeCell ref="B1:C3"/>
    <mergeCell ref="D1:L1"/>
    <mergeCell ref="D2:L3"/>
    <mergeCell ref="B4:L4"/>
    <mergeCell ref="B9:L9"/>
    <mergeCell ref="B10:L10"/>
    <mergeCell ref="B6:L7"/>
    <mergeCell ref="C11:G11"/>
    <mergeCell ref="H12:I12"/>
    <mergeCell ref="H11:I11"/>
    <mergeCell ref="H32:I32"/>
    <mergeCell ref="C33:G33"/>
    <mergeCell ref="H33:I33"/>
    <mergeCell ref="H34:I34"/>
    <mergeCell ref="C35:G35"/>
    <mergeCell ref="H35:I35"/>
    <mergeCell ref="C36:G36"/>
    <mergeCell ref="H36:I36"/>
    <mergeCell ref="H40:I40"/>
    <mergeCell ref="C41:G41"/>
    <mergeCell ref="H41:I41"/>
    <mergeCell ref="H37:I37"/>
    <mergeCell ref="C38:G38"/>
    <mergeCell ref="H38:I38"/>
    <mergeCell ref="C39:G39"/>
    <mergeCell ref="H39:I39"/>
  </mergeCells>
  <pageMargins left="0.39370078740157483" right="0.39370078740157483" top="0.39370078740157483" bottom="0.39370078740157483" header="0.31496062992125984" footer="0.31496062992125984"/>
  <pageSetup scale="7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B1:L15"/>
  <sheetViews>
    <sheetView workbookViewId="0">
      <selection activeCell="F12" sqref="F12"/>
    </sheetView>
  </sheetViews>
  <sheetFormatPr baseColWidth="10" defaultColWidth="11.42578125" defaultRowHeight="12.75" x14ac:dyDescent="0.2"/>
  <cols>
    <col min="1" max="1" width="1.7109375" style="2" customWidth="1"/>
    <col min="2" max="2" width="20.85546875" style="2" customWidth="1"/>
    <col min="3" max="3" width="49" style="2" bestFit="1" customWidth="1"/>
    <col min="4" max="4" width="18.85546875" style="2" customWidth="1"/>
    <col min="5" max="5" width="14.7109375" style="2" customWidth="1"/>
    <col min="6" max="6" width="20.5703125" style="2" customWidth="1"/>
    <col min="7" max="16384" width="11.42578125" style="2"/>
  </cols>
  <sheetData>
    <row r="1" spans="2:12" s="4" customFormat="1" ht="15.75" x14ac:dyDescent="0.2">
      <c r="B1" s="97" t="s">
        <v>337</v>
      </c>
      <c r="C1" s="96" t="s">
        <v>52</v>
      </c>
      <c r="D1" s="96"/>
      <c r="E1" s="96"/>
      <c r="F1" s="96"/>
      <c r="G1" s="16"/>
      <c r="H1" s="16"/>
      <c r="I1" s="16"/>
      <c r="J1" s="16"/>
      <c r="K1" s="16"/>
      <c r="L1" s="16"/>
    </row>
    <row r="2" spans="2:12" s="4" customFormat="1" ht="13.15" customHeight="1" x14ac:dyDescent="0.2">
      <c r="B2" s="97"/>
      <c r="C2" s="97" t="s">
        <v>338</v>
      </c>
      <c r="D2" s="97"/>
      <c r="E2" s="97"/>
      <c r="F2" s="97"/>
      <c r="G2" s="17"/>
      <c r="H2" s="17"/>
      <c r="I2" s="17"/>
      <c r="J2" s="17"/>
      <c r="K2" s="17"/>
      <c r="L2" s="17"/>
    </row>
    <row r="3" spans="2:12" s="4" customFormat="1" ht="34.15" customHeight="1" x14ac:dyDescent="0.2">
      <c r="B3" s="97"/>
      <c r="C3" s="97"/>
      <c r="D3" s="97"/>
      <c r="E3" s="97"/>
      <c r="F3" s="97"/>
      <c r="G3" s="17"/>
      <c r="H3" s="17"/>
      <c r="I3" s="17"/>
      <c r="J3" s="17"/>
      <c r="K3" s="17"/>
      <c r="L3" s="17"/>
    </row>
    <row r="4" spans="2:12" s="4" customFormat="1" ht="13.15" customHeight="1" x14ac:dyDescent="0.2">
      <c r="B4" s="14"/>
      <c r="C4" s="14"/>
      <c r="D4" s="14"/>
      <c r="E4" s="14"/>
      <c r="F4" s="14"/>
      <c r="G4" s="15"/>
      <c r="H4" s="15"/>
      <c r="I4" s="15"/>
      <c r="J4" s="15"/>
      <c r="L4" s="5"/>
    </row>
    <row r="5" spans="2:12" s="4" customFormat="1" ht="13.5" thickBot="1" x14ac:dyDescent="0.25">
      <c r="C5" s="5"/>
      <c r="D5" s="5"/>
      <c r="E5" s="5"/>
      <c r="F5" s="5"/>
      <c r="G5" s="5"/>
      <c r="H5" s="5"/>
      <c r="I5" s="5"/>
      <c r="J5" s="5"/>
      <c r="L5" s="5"/>
    </row>
    <row r="6" spans="2:12" ht="13.5" thickBot="1" x14ac:dyDescent="0.25">
      <c r="B6" s="58" t="s">
        <v>25</v>
      </c>
      <c r="C6" s="59" t="s">
        <v>26</v>
      </c>
      <c r="D6" s="59" t="s">
        <v>329</v>
      </c>
      <c r="E6" s="59" t="s">
        <v>330</v>
      </c>
      <c r="F6" s="60" t="s">
        <v>340</v>
      </c>
    </row>
    <row r="7" spans="2:12" x14ac:dyDescent="0.2">
      <c r="B7" s="19">
        <v>1</v>
      </c>
      <c r="C7" s="21" t="s">
        <v>56</v>
      </c>
      <c r="D7" s="22">
        <f>'Ed. SCZ'!K89</f>
        <v>0</v>
      </c>
      <c r="E7" s="22">
        <f>D7</f>
        <v>0</v>
      </c>
      <c r="F7" s="22">
        <f>D7+E7</f>
        <v>0</v>
      </c>
    </row>
    <row r="8" spans="2:12" x14ac:dyDescent="0.2">
      <c r="B8" s="18">
        <v>2</v>
      </c>
      <c r="C8" s="21" t="s">
        <v>331</v>
      </c>
      <c r="D8" s="12">
        <f>'Est. ECV'!K104</f>
        <v>0</v>
      </c>
      <c r="E8" s="12">
        <f>D8</f>
        <v>0</v>
      </c>
      <c r="F8" s="22">
        <f t="shared" ref="F8:F12" si="0">D8+E8</f>
        <v>0</v>
      </c>
    </row>
    <row r="9" spans="2:12" x14ac:dyDescent="0.2">
      <c r="B9" s="18">
        <v>3</v>
      </c>
      <c r="C9" s="21" t="s">
        <v>334</v>
      </c>
      <c r="D9" s="12">
        <f>'EMED YACUIBA'!K21</f>
        <v>0</v>
      </c>
      <c r="E9" s="12">
        <f t="shared" ref="E9:E12" si="1">D9</f>
        <v>0</v>
      </c>
      <c r="F9" s="22">
        <f t="shared" si="0"/>
        <v>0</v>
      </c>
    </row>
    <row r="10" spans="2:12" x14ac:dyDescent="0.2">
      <c r="B10" s="18">
        <v>4</v>
      </c>
      <c r="C10" s="21" t="s">
        <v>332</v>
      </c>
      <c r="D10" s="23">
        <f>'Est. ECP'!K87</f>
        <v>0</v>
      </c>
      <c r="E10" s="12">
        <f t="shared" si="1"/>
        <v>0</v>
      </c>
      <c r="F10" s="22">
        <f t="shared" si="0"/>
        <v>0</v>
      </c>
    </row>
    <row r="11" spans="2:12" x14ac:dyDescent="0.2">
      <c r="B11" s="20">
        <v>5</v>
      </c>
      <c r="C11" s="21" t="s">
        <v>335</v>
      </c>
      <c r="D11" s="47">
        <f>'EMED RIO GRANDE'!K21</f>
        <v>0</v>
      </c>
      <c r="E11" s="12">
        <f t="shared" si="1"/>
        <v>0</v>
      </c>
      <c r="F11" s="22">
        <f t="shared" si="0"/>
        <v>0</v>
      </c>
    </row>
    <row r="12" spans="2:12" ht="13.5" thickBot="1" x14ac:dyDescent="0.25">
      <c r="B12" s="20">
        <v>6</v>
      </c>
      <c r="C12" s="21" t="s">
        <v>333</v>
      </c>
      <c r="D12" s="13">
        <f>'Insumos Correc.'!L57</f>
        <v>0</v>
      </c>
      <c r="E12" s="12">
        <f t="shared" si="1"/>
        <v>0</v>
      </c>
      <c r="F12" s="22">
        <f t="shared" si="0"/>
        <v>0</v>
      </c>
    </row>
    <row r="13" spans="2:12" ht="13.5" thickBot="1" x14ac:dyDescent="0.25">
      <c r="B13" s="92" t="s">
        <v>341</v>
      </c>
      <c r="C13" s="93"/>
      <c r="D13" s="93"/>
      <c r="E13" s="94"/>
      <c r="F13" s="32">
        <f>SUM(F7:F12)</f>
        <v>0</v>
      </c>
    </row>
    <row r="15" spans="2:12" ht="31.9" customHeight="1" x14ac:dyDescent="0.2">
      <c r="B15" s="95" t="s">
        <v>339</v>
      </c>
      <c r="C15" s="95"/>
      <c r="D15" s="95"/>
      <c r="E15" s="95"/>
      <c r="F15" s="95"/>
      <c r="G15" s="24"/>
    </row>
  </sheetData>
  <sheetProtection algorithmName="SHA-512" hashValue="7Aa4sFsOWPbNoQFjjhBFPZz8AFMVH3EM91CiFILpVPYB4F9AW/Qm23ZGcNCY+XtxtWbxUEPHT73ppRWN1dUBHA==" saltValue="+o/n9Ly7pGdvlNXRf5hvNQ==" spinCount="100000" sheet="1" objects="1" scenarios="1"/>
  <mergeCells count="5">
    <mergeCell ref="B13:E13"/>
    <mergeCell ref="B15:F15"/>
    <mergeCell ref="C1:F1"/>
    <mergeCell ref="C2:F3"/>
    <mergeCell ref="B1:B3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Ed. SCZ</vt:lpstr>
      <vt:lpstr>Est. ECV</vt:lpstr>
      <vt:lpstr>EMED YACUIBA</vt:lpstr>
      <vt:lpstr>Est. ECP</vt:lpstr>
      <vt:lpstr>EMED RIO GRANDE</vt:lpstr>
      <vt:lpstr>Insumos Correc.</vt:lpstr>
      <vt:lpstr>TOTAL SERVICIO</vt:lpstr>
      <vt:lpstr>'Ed. SCZ'!Área_de_impresión</vt:lpstr>
      <vt:lpstr>'EMED RIO GRANDE'!Área_de_impresión</vt:lpstr>
      <vt:lpstr>'EMED YACUIBA'!Área_de_impresión</vt:lpstr>
      <vt:lpstr>'Est. ECP'!Área_de_impresión</vt:lpstr>
      <vt:lpstr>'Est. ECV'!Área_de_impresión</vt:lpstr>
      <vt:lpstr>'Insumos Correc.'!Área_de_impresión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Suarez Paz</dc:creator>
  <cp:lastModifiedBy>Mauricio Saucedo</cp:lastModifiedBy>
  <cp:lastPrinted>2024-03-05T12:58:58Z</cp:lastPrinted>
  <dcterms:created xsi:type="dcterms:W3CDTF">2019-03-27T14:22:27Z</dcterms:created>
  <dcterms:modified xsi:type="dcterms:W3CDTF">2026-01-22T14:17:14Z</dcterms:modified>
</cp:coreProperties>
</file>